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 lockWindows="1"/>
  <bookViews>
    <workbookView xWindow="120" yWindow="150" windowWidth="24915" windowHeight="12075"/>
  </bookViews>
  <sheets>
    <sheet name="Arkusz1" sheetId="1" r:id="rId1"/>
    <sheet name="Arkusz2" sheetId="2" r:id="rId2"/>
    <sheet name="Arkusz3" sheetId="3" r:id="rId3"/>
    <sheet name="Arkusz4" sheetId="4" r:id="rId4"/>
  </sheets>
  <calcPr calcId="145621"/>
</workbook>
</file>

<file path=xl/calcChain.xml><?xml version="1.0" encoding="utf-8"?>
<calcChain xmlns="http://schemas.openxmlformats.org/spreadsheetml/2006/main">
  <c r="D12" i="1" l="1"/>
  <c r="A94" i="1"/>
  <c r="A95" i="1" s="1"/>
  <c r="A93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13" i="1"/>
  <c r="B12" i="1"/>
  <c r="E12" i="1" s="1"/>
  <c r="B13" i="1" l="1"/>
  <c r="D13" i="1"/>
  <c r="B14" i="1" l="1"/>
  <c r="E13" i="1"/>
  <c r="E14" i="1" l="1"/>
  <c r="D14" i="1"/>
  <c r="B15" i="1" l="1"/>
  <c r="E15" i="1" l="1"/>
  <c r="D15" i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B16" i="1" l="1"/>
  <c r="E16" i="1" l="1"/>
  <c r="B17" i="1"/>
  <c r="E17" i="1" l="1"/>
  <c r="B18" i="1"/>
  <c r="B19" i="1" l="1"/>
  <c r="E18" i="1"/>
  <c r="B20" i="1" l="1"/>
  <c r="E19" i="1"/>
  <c r="B21" i="1" l="1"/>
  <c r="E20" i="1"/>
  <c r="B22" i="1" l="1"/>
  <c r="E21" i="1"/>
  <c r="B23" i="1" l="1"/>
  <c r="E22" i="1"/>
  <c r="B24" i="1" l="1"/>
  <c r="E23" i="1"/>
  <c r="B25" i="1" l="1"/>
  <c r="E24" i="1"/>
  <c r="B26" i="1" l="1"/>
  <c r="E25" i="1"/>
  <c r="B27" i="1" l="1"/>
  <c r="E26" i="1"/>
  <c r="B28" i="1" l="1"/>
  <c r="E27" i="1"/>
  <c r="B29" i="1" l="1"/>
  <c r="E28" i="1"/>
  <c r="B30" i="1" l="1"/>
  <c r="E29" i="1"/>
  <c r="B31" i="1" l="1"/>
  <c r="E30" i="1"/>
  <c r="B32" i="1" l="1"/>
  <c r="E31" i="1"/>
  <c r="B33" i="1" l="1"/>
  <c r="E32" i="1"/>
  <c r="B34" i="1" l="1"/>
  <c r="E33" i="1"/>
  <c r="B35" i="1" l="1"/>
  <c r="E34" i="1"/>
  <c r="B36" i="1" l="1"/>
  <c r="E35" i="1"/>
  <c r="B37" i="1" l="1"/>
  <c r="E36" i="1"/>
  <c r="B38" i="1" l="1"/>
  <c r="E37" i="1"/>
  <c r="B39" i="1" l="1"/>
  <c r="E38" i="1"/>
  <c r="B40" i="1" l="1"/>
  <c r="E39" i="1"/>
  <c r="B41" i="1" l="1"/>
  <c r="E40" i="1"/>
  <c r="B42" i="1" l="1"/>
  <c r="E41" i="1"/>
  <c r="B43" i="1" l="1"/>
  <c r="E42" i="1"/>
  <c r="B44" i="1" l="1"/>
  <c r="E43" i="1"/>
  <c r="B45" i="1" l="1"/>
  <c r="E44" i="1"/>
  <c r="B46" i="1" l="1"/>
  <c r="E45" i="1"/>
  <c r="B47" i="1" l="1"/>
  <c r="E46" i="1"/>
  <c r="B48" i="1" l="1"/>
  <c r="E47" i="1"/>
  <c r="B49" i="1" l="1"/>
  <c r="E48" i="1"/>
  <c r="B50" i="1" l="1"/>
  <c r="E49" i="1"/>
  <c r="B51" i="1" l="1"/>
  <c r="E50" i="1"/>
  <c r="B52" i="1" l="1"/>
  <c r="E51" i="1"/>
  <c r="B53" i="1" l="1"/>
  <c r="E52" i="1"/>
  <c r="B54" i="1" l="1"/>
  <c r="E53" i="1"/>
  <c r="B55" i="1" l="1"/>
  <c r="E54" i="1"/>
  <c r="B56" i="1" l="1"/>
  <c r="E55" i="1"/>
  <c r="B57" i="1" l="1"/>
  <c r="E56" i="1"/>
  <c r="B58" i="1" l="1"/>
  <c r="E57" i="1"/>
  <c r="B59" i="1" l="1"/>
  <c r="E58" i="1"/>
  <c r="B60" i="1" l="1"/>
  <c r="E59" i="1"/>
  <c r="B61" i="1" l="1"/>
  <c r="E60" i="1"/>
  <c r="B62" i="1" l="1"/>
  <c r="E61" i="1"/>
  <c r="B63" i="1" l="1"/>
  <c r="E62" i="1"/>
  <c r="B64" i="1" l="1"/>
  <c r="E63" i="1"/>
  <c r="B65" i="1" l="1"/>
  <c r="E64" i="1"/>
  <c r="B66" i="1" l="1"/>
  <c r="E65" i="1"/>
  <c r="B67" i="1" l="1"/>
  <c r="E66" i="1"/>
  <c r="B68" i="1" l="1"/>
  <c r="E67" i="1"/>
  <c r="B69" i="1" l="1"/>
  <c r="E68" i="1"/>
  <c r="B70" i="1" l="1"/>
  <c r="E69" i="1"/>
  <c r="B71" i="1" l="1"/>
  <c r="E70" i="1"/>
  <c r="B72" i="1" l="1"/>
  <c r="E71" i="1"/>
  <c r="B73" i="1" l="1"/>
  <c r="E72" i="1"/>
  <c r="B74" i="1" l="1"/>
  <c r="E73" i="1"/>
  <c r="B75" i="1" l="1"/>
  <c r="E74" i="1"/>
  <c r="B76" i="1" l="1"/>
  <c r="E75" i="1"/>
  <c r="B77" i="1" l="1"/>
  <c r="E76" i="1"/>
  <c r="B78" i="1" l="1"/>
  <c r="E77" i="1"/>
  <c r="B79" i="1" l="1"/>
  <c r="E78" i="1"/>
  <c r="B80" i="1" l="1"/>
  <c r="E79" i="1"/>
  <c r="B81" i="1" l="1"/>
  <c r="E80" i="1"/>
  <c r="B82" i="1" l="1"/>
  <c r="E81" i="1"/>
  <c r="B83" i="1" l="1"/>
  <c r="E82" i="1"/>
  <c r="B84" i="1" l="1"/>
  <c r="E83" i="1"/>
  <c r="B85" i="1" l="1"/>
  <c r="E84" i="1"/>
  <c r="B86" i="1" l="1"/>
  <c r="E85" i="1"/>
  <c r="B87" i="1" l="1"/>
  <c r="E86" i="1"/>
  <c r="B88" i="1" l="1"/>
  <c r="E87" i="1"/>
  <c r="B89" i="1" l="1"/>
  <c r="E88" i="1"/>
  <c r="B90" i="1" l="1"/>
  <c r="E89" i="1"/>
  <c r="B91" i="1" l="1"/>
  <c r="E90" i="1"/>
  <c r="B92" i="1" l="1"/>
  <c r="E91" i="1"/>
  <c r="B93" i="1" l="1"/>
  <c r="E92" i="1"/>
  <c r="B94" i="1" l="1"/>
  <c r="E93" i="1"/>
  <c r="B95" i="1" l="1"/>
  <c r="E94" i="1"/>
  <c r="D95" i="1" l="1"/>
  <c r="D96" i="1" s="1"/>
  <c r="E95" i="1"/>
  <c r="E96" i="1" s="1"/>
</calcChain>
</file>

<file path=xl/sharedStrings.xml><?xml version="1.0" encoding="utf-8"?>
<sst xmlns="http://schemas.openxmlformats.org/spreadsheetml/2006/main" count="15" uniqueCount="15">
  <si>
    <t>I transza</t>
  </si>
  <si>
    <t>II transza</t>
  </si>
  <si>
    <t>III transza</t>
  </si>
  <si>
    <t>WIBOR 1M z 3 listopada 2017 r.</t>
  </si>
  <si>
    <t>Oferowana stała marża</t>
  </si>
  <si>
    <t>Kwota kredytu/pożyczki</t>
  </si>
  <si>
    <t>kapitał</t>
  </si>
  <si>
    <t>okres</t>
  </si>
  <si>
    <t>spłata kapitału</t>
  </si>
  <si>
    <t>spłata odsetek</t>
  </si>
  <si>
    <t>02-04-2018</t>
  </si>
  <si>
    <t>04-06-2018</t>
  </si>
  <si>
    <t>02-07-2018</t>
  </si>
  <si>
    <t>Kalkulacja kosztów finansowania</t>
  </si>
  <si>
    <t>zał. nr 7 do SIWZ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</si>
</sst>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5]mmm\ yy;@"/>
    <numFmt numFmtId="165" formatCode="[$-415]mmmm\ 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 applyProtection="1">
      <protection locked="0"/>
    </xf>
    <xf numFmtId="4" fontId="0" fillId="0" borderId="0" xfId="0" applyNumberFormat="1" applyProtection="1">
      <protection locked="0"/>
    </xf>
    <xf numFmtId="10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3" fontId="0" fillId="0" borderId="1" xfId="0" applyNumberFormat="1" applyBorder="1" applyProtection="1"/>
    <xf numFmtId="4" fontId="0" fillId="0" borderId="1" xfId="0" applyNumberFormat="1" applyBorder="1" applyProtection="1"/>
    <xf numFmtId="165" fontId="0" fillId="0" borderId="1" xfId="0" applyNumberFormat="1" applyBorder="1" applyProtection="1"/>
    <xf numFmtId="3" fontId="0" fillId="0" borderId="0" xfId="0" applyNumberFormat="1" applyProtection="1"/>
    <xf numFmtId="4" fontId="0" fillId="0" borderId="0" xfId="0" applyNumberFormat="1" applyProtection="1"/>
    <xf numFmtId="164" fontId="0" fillId="0" borderId="0" xfId="0" applyNumberFormat="1" applyProtection="1"/>
    <xf numFmtId="4" fontId="1" fillId="0" borderId="0" xfId="0" applyNumberFormat="1" applyFont="1" applyProtection="1"/>
    <xf numFmtId="4" fontId="2" fillId="0" borderId="0" xfId="0" applyNumberFormat="1" applyFont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3"/>
  <sheetViews>
    <sheetView windowProtection="1" tabSelected="1" workbookViewId="0">
      <selection activeCell="E7" sqref="E7"/>
    </sheetView>
  </sheetViews>
  <sheetFormatPr defaultRowHeight="15" x14ac:dyDescent="0.25"/>
  <cols>
    <col min="1" max="1" width="3" style="1" bestFit="1" customWidth="1"/>
    <col min="2" max="2" width="28.28515625" style="2" bestFit="1" customWidth="1"/>
    <col min="3" max="3" width="17" style="2" bestFit="1" customWidth="1"/>
    <col min="4" max="5" width="14" style="2" bestFit="1" customWidth="1"/>
    <col min="6" max="16384" width="9.140625" style="2"/>
  </cols>
  <sheetData>
    <row r="1" spans="1:5" x14ac:dyDescent="0.25">
      <c r="E1" s="2" t="s">
        <v>14</v>
      </c>
    </row>
    <row r="2" spans="1:5" ht="18.75" x14ac:dyDescent="0.3">
      <c r="B2" s="12" t="s">
        <v>13</v>
      </c>
    </row>
    <row r="4" spans="1:5" x14ac:dyDescent="0.25">
      <c r="B4" s="2" t="s">
        <v>5</v>
      </c>
    </row>
    <row r="5" spans="1:5" x14ac:dyDescent="0.25">
      <c r="B5" s="2" t="s">
        <v>0</v>
      </c>
      <c r="D5" s="2" t="s">
        <v>10</v>
      </c>
    </row>
    <row r="6" spans="1:5" x14ac:dyDescent="0.25">
      <c r="B6" s="2" t="s">
        <v>1</v>
      </c>
      <c r="D6" s="2" t="s">
        <v>11</v>
      </c>
    </row>
    <row r="7" spans="1:5" x14ac:dyDescent="0.25">
      <c r="B7" s="2" t="s">
        <v>2</v>
      </c>
      <c r="D7" s="2" t="s">
        <v>12</v>
      </c>
    </row>
    <row r="8" spans="1:5" x14ac:dyDescent="0.25">
      <c r="B8" s="2" t="s">
        <v>3</v>
      </c>
      <c r="C8" s="3">
        <v>1.66E-2</v>
      </c>
    </row>
    <row r="9" spans="1:5" x14ac:dyDescent="0.25">
      <c r="B9" s="2" t="s">
        <v>4</v>
      </c>
      <c r="C9" s="3"/>
    </row>
    <row r="11" spans="1:5" x14ac:dyDescent="0.25">
      <c r="A11" s="5"/>
      <c r="B11" s="6" t="s">
        <v>6</v>
      </c>
      <c r="C11" s="6" t="s">
        <v>7</v>
      </c>
      <c r="D11" s="6" t="s">
        <v>8</v>
      </c>
      <c r="E11" s="6" t="s">
        <v>9</v>
      </c>
    </row>
    <row r="12" spans="1:5" x14ac:dyDescent="0.25">
      <c r="A12" s="5">
        <v>1</v>
      </c>
      <c r="B12" s="6">
        <f>C5</f>
        <v>0</v>
      </c>
      <c r="C12" s="7">
        <v>43220</v>
      </c>
      <c r="D12" s="6">
        <f>ROUND(C5/84,2)</f>
        <v>0</v>
      </c>
      <c r="E12" s="6">
        <f>ROUND(B12*(C8+C9)/365*28,2)</f>
        <v>0</v>
      </c>
    </row>
    <row r="13" spans="1:5" x14ac:dyDescent="0.25">
      <c r="A13" s="5">
        <f>A12+1</f>
        <v>2</v>
      </c>
      <c r="B13" s="6">
        <f>B12-D12</f>
        <v>0</v>
      </c>
      <c r="C13" s="7">
        <v>43251</v>
      </c>
      <c r="D13" s="6">
        <f>D12</f>
        <v>0</v>
      </c>
      <c r="E13" s="6">
        <f>ROUND(B13*(C9+C10)/365*31,2)</f>
        <v>0</v>
      </c>
    </row>
    <row r="14" spans="1:5" x14ac:dyDescent="0.25">
      <c r="A14" s="5">
        <f t="shared" ref="A14:A77" si="0">A13+1</f>
        <v>3</v>
      </c>
      <c r="B14" s="6">
        <f>B13-D13+C6</f>
        <v>0</v>
      </c>
      <c r="C14" s="7">
        <v>43281</v>
      </c>
      <c r="D14" s="6">
        <f>ROUND(B14/82,2)</f>
        <v>0</v>
      </c>
      <c r="E14" s="6">
        <f>ROUND((B14-C6)*(C8+C9)/365*30+C6*(C8+C9)/365*26,2)</f>
        <v>0</v>
      </c>
    </row>
    <row r="15" spans="1:5" x14ac:dyDescent="0.25">
      <c r="A15" s="5">
        <f t="shared" si="0"/>
        <v>4</v>
      </c>
      <c r="B15" s="6">
        <f>B14-D14+C7</f>
        <v>0</v>
      </c>
      <c r="C15" s="7">
        <v>43312</v>
      </c>
      <c r="D15" s="6">
        <f>ROUND(B15/81,2)</f>
        <v>0</v>
      </c>
      <c r="E15" s="6">
        <f>ROUND((B15-C7)*(C8+C9)/365*31+C7*(C8+C9)/365*29,2)</f>
        <v>0</v>
      </c>
    </row>
    <row r="16" spans="1:5" x14ac:dyDescent="0.25">
      <c r="A16" s="5">
        <f t="shared" si="0"/>
        <v>5</v>
      </c>
      <c r="B16" s="6">
        <f>B15-D15</f>
        <v>0</v>
      </c>
      <c r="C16" s="7">
        <v>43343</v>
      </c>
      <c r="D16" s="6">
        <f>D15</f>
        <v>0</v>
      </c>
      <c r="E16" s="6">
        <f>ROUND(B16*($C$8+$C$9)/365*31,2)</f>
        <v>0</v>
      </c>
    </row>
    <row r="17" spans="1:5" x14ac:dyDescent="0.25">
      <c r="A17" s="5">
        <f t="shared" si="0"/>
        <v>6</v>
      </c>
      <c r="B17" s="6">
        <f t="shared" ref="B17:B80" si="1">B16-D16</f>
        <v>0</v>
      </c>
      <c r="C17" s="7">
        <v>43373</v>
      </c>
      <c r="D17" s="6">
        <f t="shared" ref="D17:D80" si="2">D16</f>
        <v>0</v>
      </c>
      <c r="E17" s="6">
        <f>ROUND(B17*($C$8+$C$9)/365*30,2)</f>
        <v>0</v>
      </c>
    </row>
    <row r="18" spans="1:5" x14ac:dyDescent="0.25">
      <c r="A18" s="5">
        <f t="shared" si="0"/>
        <v>7</v>
      </c>
      <c r="B18" s="6">
        <f t="shared" si="1"/>
        <v>0</v>
      </c>
      <c r="C18" s="7">
        <v>43404</v>
      </c>
      <c r="D18" s="6">
        <f t="shared" si="2"/>
        <v>0</v>
      </c>
      <c r="E18" s="6">
        <f>ROUND(B18*($C$8+$C$9)/365*31,2)</f>
        <v>0</v>
      </c>
    </row>
    <row r="19" spans="1:5" x14ac:dyDescent="0.25">
      <c r="A19" s="5">
        <f t="shared" si="0"/>
        <v>8</v>
      </c>
      <c r="B19" s="6">
        <f t="shared" si="1"/>
        <v>0</v>
      </c>
      <c r="C19" s="7">
        <v>43434</v>
      </c>
      <c r="D19" s="6">
        <f t="shared" si="2"/>
        <v>0</v>
      </c>
      <c r="E19" s="6">
        <f>ROUND(B19*($C$8+$C$9)/365*30,2)</f>
        <v>0</v>
      </c>
    </row>
    <row r="20" spans="1:5" x14ac:dyDescent="0.25">
      <c r="A20" s="5">
        <f t="shared" si="0"/>
        <v>9</v>
      </c>
      <c r="B20" s="6">
        <f t="shared" si="1"/>
        <v>0</v>
      </c>
      <c r="C20" s="7">
        <v>43465</v>
      </c>
      <c r="D20" s="6">
        <f t="shared" si="2"/>
        <v>0</v>
      </c>
      <c r="E20" s="6">
        <f t="shared" ref="E20:E83" si="3">ROUND(B20*($C$8+$C$9)/365*31,2)</f>
        <v>0</v>
      </c>
    </row>
    <row r="21" spans="1:5" x14ac:dyDescent="0.25">
      <c r="A21" s="5">
        <f t="shared" si="0"/>
        <v>10</v>
      </c>
      <c r="B21" s="6">
        <f t="shared" si="1"/>
        <v>0</v>
      </c>
      <c r="C21" s="7">
        <v>43496</v>
      </c>
      <c r="D21" s="6">
        <f t="shared" si="2"/>
        <v>0</v>
      </c>
      <c r="E21" s="6">
        <f t="shared" si="3"/>
        <v>0</v>
      </c>
    </row>
    <row r="22" spans="1:5" x14ac:dyDescent="0.25">
      <c r="A22" s="5">
        <f t="shared" si="0"/>
        <v>11</v>
      </c>
      <c r="B22" s="6">
        <f t="shared" si="1"/>
        <v>0</v>
      </c>
      <c r="C22" s="7">
        <v>43524</v>
      </c>
      <c r="D22" s="6">
        <f t="shared" si="2"/>
        <v>0</v>
      </c>
      <c r="E22" s="6">
        <f>ROUND(B22*($C$8+$C$9)/365*28,2)</f>
        <v>0</v>
      </c>
    </row>
    <row r="23" spans="1:5" x14ac:dyDescent="0.25">
      <c r="A23" s="5">
        <f t="shared" si="0"/>
        <v>12</v>
      </c>
      <c r="B23" s="6">
        <f t="shared" si="1"/>
        <v>0</v>
      </c>
      <c r="C23" s="7">
        <v>43555</v>
      </c>
      <c r="D23" s="6">
        <f t="shared" si="2"/>
        <v>0</v>
      </c>
      <c r="E23" s="6">
        <f t="shared" si="3"/>
        <v>0</v>
      </c>
    </row>
    <row r="24" spans="1:5" x14ac:dyDescent="0.25">
      <c r="A24" s="5">
        <f t="shared" si="0"/>
        <v>13</v>
      </c>
      <c r="B24" s="6">
        <f t="shared" si="1"/>
        <v>0</v>
      </c>
      <c r="C24" s="7">
        <v>43585</v>
      </c>
      <c r="D24" s="6">
        <f t="shared" si="2"/>
        <v>0</v>
      </c>
      <c r="E24" s="6">
        <f>ROUND(B24*($C$8+$C$9)/365*30,2)</f>
        <v>0</v>
      </c>
    </row>
    <row r="25" spans="1:5" x14ac:dyDescent="0.25">
      <c r="A25" s="5">
        <f t="shared" si="0"/>
        <v>14</v>
      </c>
      <c r="B25" s="6">
        <f t="shared" si="1"/>
        <v>0</v>
      </c>
      <c r="C25" s="7">
        <v>43616</v>
      </c>
      <c r="D25" s="6">
        <f t="shared" si="2"/>
        <v>0</v>
      </c>
      <c r="E25" s="6">
        <f t="shared" si="3"/>
        <v>0</v>
      </c>
    </row>
    <row r="26" spans="1:5" x14ac:dyDescent="0.25">
      <c r="A26" s="5">
        <f t="shared" si="0"/>
        <v>15</v>
      </c>
      <c r="B26" s="6">
        <f t="shared" si="1"/>
        <v>0</v>
      </c>
      <c r="C26" s="7">
        <v>43646</v>
      </c>
      <c r="D26" s="6">
        <f t="shared" si="2"/>
        <v>0</v>
      </c>
      <c r="E26" s="6">
        <f>ROUND(B26*($C$8+$C$9)/365*30,2)</f>
        <v>0</v>
      </c>
    </row>
    <row r="27" spans="1:5" x14ac:dyDescent="0.25">
      <c r="A27" s="5">
        <f t="shared" si="0"/>
        <v>16</v>
      </c>
      <c r="B27" s="6">
        <f t="shared" si="1"/>
        <v>0</v>
      </c>
      <c r="C27" s="7">
        <v>43677</v>
      </c>
      <c r="D27" s="6">
        <f t="shared" si="2"/>
        <v>0</v>
      </c>
      <c r="E27" s="6">
        <f t="shared" si="3"/>
        <v>0</v>
      </c>
    </row>
    <row r="28" spans="1:5" x14ac:dyDescent="0.25">
      <c r="A28" s="5">
        <f t="shared" si="0"/>
        <v>17</v>
      </c>
      <c r="B28" s="6">
        <f t="shared" si="1"/>
        <v>0</v>
      </c>
      <c r="C28" s="7">
        <v>43708</v>
      </c>
      <c r="D28" s="6">
        <f t="shared" si="2"/>
        <v>0</v>
      </c>
      <c r="E28" s="6">
        <f t="shared" si="3"/>
        <v>0</v>
      </c>
    </row>
    <row r="29" spans="1:5" x14ac:dyDescent="0.25">
      <c r="A29" s="5">
        <f t="shared" si="0"/>
        <v>18</v>
      </c>
      <c r="B29" s="6">
        <f t="shared" si="1"/>
        <v>0</v>
      </c>
      <c r="C29" s="7">
        <v>43738</v>
      </c>
      <c r="D29" s="6">
        <f t="shared" si="2"/>
        <v>0</v>
      </c>
      <c r="E29" s="6">
        <f>ROUND(B29*($C$8+$C$9)/365*30,2)</f>
        <v>0</v>
      </c>
    </row>
    <row r="30" spans="1:5" x14ac:dyDescent="0.25">
      <c r="A30" s="5">
        <f t="shared" si="0"/>
        <v>19</v>
      </c>
      <c r="B30" s="6">
        <f t="shared" si="1"/>
        <v>0</v>
      </c>
      <c r="C30" s="7">
        <v>43769</v>
      </c>
      <c r="D30" s="6">
        <f t="shared" si="2"/>
        <v>0</v>
      </c>
      <c r="E30" s="6">
        <f t="shared" si="3"/>
        <v>0</v>
      </c>
    </row>
    <row r="31" spans="1:5" x14ac:dyDescent="0.25">
      <c r="A31" s="5">
        <f t="shared" si="0"/>
        <v>20</v>
      </c>
      <c r="B31" s="6">
        <f t="shared" si="1"/>
        <v>0</v>
      </c>
      <c r="C31" s="7">
        <v>43799</v>
      </c>
      <c r="D31" s="6">
        <f t="shared" si="2"/>
        <v>0</v>
      </c>
      <c r="E31" s="6">
        <f>ROUND(B31*($C$8+$C$9)/365*30,2)</f>
        <v>0</v>
      </c>
    </row>
    <row r="32" spans="1:5" x14ac:dyDescent="0.25">
      <c r="A32" s="5">
        <f t="shared" si="0"/>
        <v>21</v>
      </c>
      <c r="B32" s="6">
        <f t="shared" si="1"/>
        <v>0</v>
      </c>
      <c r="C32" s="7">
        <v>43830</v>
      </c>
      <c r="D32" s="6">
        <f t="shared" si="2"/>
        <v>0</v>
      </c>
      <c r="E32" s="6">
        <f t="shared" si="3"/>
        <v>0</v>
      </c>
    </row>
    <row r="33" spans="1:5" x14ac:dyDescent="0.25">
      <c r="A33" s="5">
        <f t="shared" si="0"/>
        <v>22</v>
      </c>
      <c r="B33" s="6">
        <f t="shared" si="1"/>
        <v>0</v>
      </c>
      <c r="C33" s="7">
        <v>43861</v>
      </c>
      <c r="D33" s="6">
        <f t="shared" si="2"/>
        <v>0</v>
      </c>
      <c r="E33" s="6">
        <f t="shared" si="3"/>
        <v>0</v>
      </c>
    </row>
    <row r="34" spans="1:5" x14ac:dyDescent="0.25">
      <c r="A34" s="5">
        <f t="shared" si="0"/>
        <v>23</v>
      </c>
      <c r="B34" s="6">
        <f t="shared" si="1"/>
        <v>0</v>
      </c>
      <c r="C34" s="7">
        <v>43890</v>
      </c>
      <c r="D34" s="6">
        <f t="shared" si="2"/>
        <v>0</v>
      </c>
      <c r="E34" s="6">
        <f>ROUND(B34*($C$8+$C$9)/365*29,2)</f>
        <v>0</v>
      </c>
    </row>
    <row r="35" spans="1:5" x14ac:dyDescent="0.25">
      <c r="A35" s="5">
        <f t="shared" si="0"/>
        <v>24</v>
      </c>
      <c r="B35" s="6">
        <f t="shared" si="1"/>
        <v>0</v>
      </c>
      <c r="C35" s="7">
        <v>43921</v>
      </c>
      <c r="D35" s="6">
        <f t="shared" si="2"/>
        <v>0</v>
      </c>
      <c r="E35" s="6">
        <f t="shared" si="3"/>
        <v>0</v>
      </c>
    </row>
    <row r="36" spans="1:5" x14ac:dyDescent="0.25">
      <c r="A36" s="5">
        <f t="shared" si="0"/>
        <v>25</v>
      </c>
      <c r="B36" s="6">
        <f t="shared" si="1"/>
        <v>0</v>
      </c>
      <c r="C36" s="7">
        <v>43951</v>
      </c>
      <c r="D36" s="6">
        <f t="shared" si="2"/>
        <v>0</v>
      </c>
      <c r="E36" s="6">
        <f>ROUND(B36*($C$8+$C$9)/365*30,2)</f>
        <v>0</v>
      </c>
    </row>
    <row r="37" spans="1:5" x14ac:dyDescent="0.25">
      <c r="A37" s="5">
        <f t="shared" si="0"/>
        <v>26</v>
      </c>
      <c r="B37" s="6">
        <f t="shared" si="1"/>
        <v>0</v>
      </c>
      <c r="C37" s="7">
        <v>43982</v>
      </c>
      <c r="D37" s="6">
        <f t="shared" si="2"/>
        <v>0</v>
      </c>
      <c r="E37" s="6">
        <f t="shared" si="3"/>
        <v>0</v>
      </c>
    </row>
    <row r="38" spans="1:5" x14ac:dyDescent="0.25">
      <c r="A38" s="5">
        <f t="shared" si="0"/>
        <v>27</v>
      </c>
      <c r="B38" s="6">
        <f t="shared" si="1"/>
        <v>0</v>
      </c>
      <c r="C38" s="7">
        <v>44012</v>
      </c>
      <c r="D38" s="6">
        <f t="shared" si="2"/>
        <v>0</v>
      </c>
      <c r="E38" s="6">
        <f>ROUND(B38*($C$8+$C$9)/365*30,2)</f>
        <v>0</v>
      </c>
    </row>
    <row r="39" spans="1:5" x14ac:dyDescent="0.25">
      <c r="A39" s="5">
        <f t="shared" si="0"/>
        <v>28</v>
      </c>
      <c r="B39" s="6">
        <f t="shared" si="1"/>
        <v>0</v>
      </c>
      <c r="C39" s="7">
        <v>44043</v>
      </c>
      <c r="D39" s="6">
        <f t="shared" si="2"/>
        <v>0</v>
      </c>
      <c r="E39" s="6">
        <f t="shared" si="3"/>
        <v>0</v>
      </c>
    </row>
    <row r="40" spans="1:5" x14ac:dyDescent="0.25">
      <c r="A40" s="5">
        <f t="shared" si="0"/>
        <v>29</v>
      </c>
      <c r="B40" s="6">
        <f t="shared" si="1"/>
        <v>0</v>
      </c>
      <c r="C40" s="7">
        <v>44074</v>
      </c>
      <c r="D40" s="6">
        <f t="shared" si="2"/>
        <v>0</v>
      </c>
      <c r="E40" s="6">
        <f t="shared" si="3"/>
        <v>0</v>
      </c>
    </row>
    <row r="41" spans="1:5" x14ac:dyDescent="0.25">
      <c r="A41" s="5">
        <f t="shared" si="0"/>
        <v>30</v>
      </c>
      <c r="B41" s="6">
        <f t="shared" si="1"/>
        <v>0</v>
      </c>
      <c r="C41" s="7">
        <v>44104</v>
      </c>
      <c r="D41" s="6">
        <f t="shared" si="2"/>
        <v>0</v>
      </c>
      <c r="E41" s="6">
        <f>ROUND(B41*($C$8+$C$9)/365*30,2)</f>
        <v>0</v>
      </c>
    </row>
    <row r="42" spans="1:5" x14ac:dyDescent="0.25">
      <c r="A42" s="5">
        <f t="shared" si="0"/>
        <v>31</v>
      </c>
      <c r="B42" s="6">
        <f t="shared" si="1"/>
        <v>0</v>
      </c>
      <c r="C42" s="7">
        <v>44135</v>
      </c>
      <c r="D42" s="6">
        <f t="shared" si="2"/>
        <v>0</v>
      </c>
      <c r="E42" s="6">
        <f t="shared" si="3"/>
        <v>0</v>
      </c>
    </row>
    <row r="43" spans="1:5" x14ac:dyDescent="0.25">
      <c r="A43" s="5">
        <f t="shared" si="0"/>
        <v>32</v>
      </c>
      <c r="B43" s="6">
        <f t="shared" si="1"/>
        <v>0</v>
      </c>
      <c r="C43" s="7">
        <v>44165</v>
      </c>
      <c r="D43" s="6">
        <f t="shared" si="2"/>
        <v>0</v>
      </c>
      <c r="E43" s="6">
        <f>ROUND(B43*($C$8+$C$9)/365*30,2)</f>
        <v>0</v>
      </c>
    </row>
    <row r="44" spans="1:5" x14ac:dyDescent="0.25">
      <c r="A44" s="5">
        <f t="shared" si="0"/>
        <v>33</v>
      </c>
      <c r="B44" s="6">
        <f t="shared" si="1"/>
        <v>0</v>
      </c>
      <c r="C44" s="7">
        <v>44196</v>
      </c>
      <c r="D44" s="6">
        <f t="shared" si="2"/>
        <v>0</v>
      </c>
      <c r="E44" s="6">
        <f t="shared" si="3"/>
        <v>0</v>
      </c>
    </row>
    <row r="45" spans="1:5" x14ac:dyDescent="0.25">
      <c r="A45" s="5">
        <f t="shared" si="0"/>
        <v>34</v>
      </c>
      <c r="B45" s="6">
        <f t="shared" si="1"/>
        <v>0</v>
      </c>
      <c r="C45" s="7">
        <v>44227</v>
      </c>
      <c r="D45" s="6">
        <f t="shared" si="2"/>
        <v>0</v>
      </c>
      <c r="E45" s="6">
        <f t="shared" si="3"/>
        <v>0</v>
      </c>
    </row>
    <row r="46" spans="1:5" x14ac:dyDescent="0.25">
      <c r="A46" s="5">
        <f t="shared" si="0"/>
        <v>35</v>
      </c>
      <c r="B46" s="6">
        <f t="shared" si="1"/>
        <v>0</v>
      </c>
      <c r="C46" s="7">
        <v>44255</v>
      </c>
      <c r="D46" s="6">
        <f t="shared" si="2"/>
        <v>0</v>
      </c>
      <c r="E46" s="6">
        <f>ROUND(B46*($C$8+$C$9)/365*28,2)</f>
        <v>0</v>
      </c>
    </row>
    <row r="47" spans="1:5" x14ac:dyDescent="0.25">
      <c r="A47" s="5">
        <f t="shared" si="0"/>
        <v>36</v>
      </c>
      <c r="B47" s="6">
        <f t="shared" si="1"/>
        <v>0</v>
      </c>
      <c r="C47" s="7">
        <v>44286</v>
      </c>
      <c r="D47" s="6">
        <f t="shared" si="2"/>
        <v>0</v>
      </c>
      <c r="E47" s="6">
        <f t="shared" si="3"/>
        <v>0</v>
      </c>
    </row>
    <row r="48" spans="1:5" x14ac:dyDescent="0.25">
      <c r="A48" s="5">
        <f t="shared" si="0"/>
        <v>37</v>
      </c>
      <c r="B48" s="6">
        <f t="shared" si="1"/>
        <v>0</v>
      </c>
      <c r="C48" s="7">
        <v>44316</v>
      </c>
      <c r="D48" s="6">
        <f t="shared" si="2"/>
        <v>0</v>
      </c>
      <c r="E48" s="6">
        <f>ROUND(B48*($C$8+$C$9)/365*30,2)</f>
        <v>0</v>
      </c>
    </row>
    <row r="49" spans="1:5" x14ac:dyDescent="0.25">
      <c r="A49" s="5">
        <f t="shared" si="0"/>
        <v>38</v>
      </c>
      <c r="B49" s="6">
        <f t="shared" si="1"/>
        <v>0</v>
      </c>
      <c r="C49" s="7">
        <v>44347</v>
      </c>
      <c r="D49" s="6">
        <f t="shared" si="2"/>
        <v>0</v>
      </c>
      <c r="E49" s="6">
        <f t="shared" si="3"/>
        <v>0</v>
      </c>
    </row>
    <row r="50" spans="1:5" x14ac:dyDescent="0.25">
      <c r="A50" s="5">
        <f t="shared" si="0"/>
        <v>39</v>
      </c>
      <c r="B50" s="6">
        <f t="shared" si="1"/>
        <v>0</v>
      </c>
      <c r="C50" s="7">
        <v>44377</v>
      </c>
      <c r="D50" s="6">
        <f t="shared" si="2"/>
        <v>0</v>
      </c>
      <c r="E50" s="6">
        <f>ROUND(B50*($C$8+$C$9)/365*30,2)</f>
        <v>0</v>
      </c>
    </row>
    <row r="51" spans="1:5" x14ac:dyDescent="0.25">
      <c r="A51" s="5">
        <f t="shared" si="0"/>
        <v>40</v>
      </c>
      <c r="B51" s="6">
        <f t="shared" si="1"/>
        <v>0</v>
      </c>
      <c r="C51" s="7">
        <v>44408</v>
      </c>
      <c r="D51" s="6">
        <f t="shared" si="2"/>
        <v>0</v>
      </c>
      <c r="E51" s="6">
        <f t="shared" si="3"/>
        <v>0</v>
      </c>
    </row>
    <row r="52" spans="1:5" x14ac:dyDescent="0.25">
      <c r="A52" s="5">
        <f t="shared" si="0"/>
        <v>41</v>
      </c>
      <c r="B52" s="6">
        <f t="shared" si="1"/>
        <v>0</v>
      </c>
      <c r="C52" s="7">
        <v>44439</v>
      </c>
      <c r="D52" s="6">
        <f t="shared" si="2"/>
        <v>0</v>
      </c>
      <c r="E52" s="6">
        <f t="shared" si="3"/>
        <v>0</v>
      </c>
    </row>
    <row r="53" spans="1:5" x14ac:dyDescent="0.25">
      <c r="A53" s="5">
        <f t="shared" si="0"/>
        <v>42</v>
      </c>
      <c r="B53" s="6">
        <f t="shared" si="1"/>
        <v>0</v>
      </c>
      <c r="C53" s="7">
        <v>44469</v>
      </c>
      <c r="D53" s="6">
        <f t="shared" si="2"/>
        <v>0</v>
      </c>
      <c r="E53" s="6">
        <f>ROUND(B53*($C$8+$C$9)/365*30,2)</f>
        <v>0</v>
      </c>
    </row>
    <row r="54" spans="1:5" x14ac:dyDescent="0.25">
      <c r="A54" s="5">
        <f t="shared" si="0"/>
        <v>43</v>
      </c>
      <c r="B54" s="6">
        <f t="shared" si="1"/>
        <v>0</v>
      </c>
      <c r="C54" s="7">
        <v>44500</v>
      </c>
      <c r="D54" s="6">
        <f t="shared" si="2"/>
        <v>0</v>
      </c>
      <c r="E54" s="6">
        <f t="shared" si="3"/>
        <v>0</v>
      </c>
    </row>
    <row r="55" spans="1:5" x14ac:dyDescent="0.25">
      <c r="A55" s="5">
        <f t="shared" si="0"/>
        <v>44</v>
      </c>
      <c r="B55" s="6">
        <f t="shared" si="1"/>
        <v>0</v>
      </c>
      <c r="C55" s="7">
        <v>44530</v>
      </c>
      <c r="D55" s="6">
        <f t="shared" si="2"/>
        <v>0</v>
      </c>
      <c r="E55" s="6">
        <f>ROUND(B55*($C$8+$C$9)/365*30,2)</f>
        <v>0</v>
      </c>
    </row>
    <row r="56" spans="1:5" x14ac:dyDescent="0.25">
      <c r="A56" s="5">
        <f t="shared" si="0"/>
        <v>45</v>
      </c>
      <c r="B56" s="6">
        <f t="shared" si="1"/>
        <v>0</v>
      </c>
      <c r="C56" s="7">
        <v>44561</v>
      </c>
      <c r="D56" s="6">
        <f t="shared" si="2"/>
        <v>0</v>
      </c>
      <c r="E56" s="6">
        <f t="shared" si="3"/>
        <v>0</v>
      </c>
    </row>
    <row r="57" spans="1:5" x14ac:dyDescent="0.25">
      <c r="A57" s="5">
        <f t="shared" si="0"/>
        <v>46</v>
      </c>
      <c r="B57" s="6">
        <f t="shared" si="1"/>
        <v>0</v>
      </c>
      <c r="C57" s="7">
        <v>44592</v>
      </c>
      <c r="D57" s="6">
        <f t="shared" si="2"/>
        <v>0</v>
      </c>
      <c r="E57" s="6">
        <f t="shared" si="3"/>
        <v>0</v>
      </c>
    </row>
    <row r="58" spans="1:5" x14ac:dyDescent="0.25">
      <c r="A58" s="5">
        <f t="shared" si="0"/>
        <v>47</v>
      </c>
      <c r="B58" s="6">
        <f t="shared" si="1"/>
        <v>0</v>
      </c>
      <c r="C58" s="7">
        <v>44620</v>
      </c>
      <c r="D58" s="6">
        <f t="shared" si="2"/>
        <v>0</v>
      </c>
      <c r="E58" s="6">
        <f>ROUND(B58*($C$8+$C$9)/365*28,2)</f>
        <v>0</v>
      </c>
    </row>
    <row r="59" spans="1:5" x14ac:dyDescent="0.25">
      <c r="A59" s="5">
        <f t="shared" si="0"/>
        <v>48</v>
      </c>
      <c r="B59" s="6">
        <f t="shared" si="1"/>
        <v>0</v>
      </c>
      <c r="C59" s="7">
        <v>44651</v>
      </c>
      <c r="D59" s="6">
        <f t="shared" si="2"/>
        <v>0</v>
      </c>
      <c r="E59" s="6">
        <f t="shared" si="3"/>
        <v>0</v>
      </c>
    </row>
    <row r="60" spans="1:5" x14ac:dyDescent="0.25">
      <c r="A60" s="5">
        <f t="shared" si="0"/>
        <v>49</v>
      </c>
      <c r="B60" s="6">
        <f t="shared" si="1"/>
        <v>0</v>
      </c>
      <c r="C60" s="7">
        <v>44681</v>
      </c>
      <c r="D60" s="6">
        <f t="shared" si="2"/>
        <v>0</v>
      </c>
      <c r="E60" s="6">
        <f>ROUND(B60*($C$8+$C$9)/365*30,2)</f>
        <v>0</v>
      </c>
    </row>
    <row r="61" spans="1:5" x14ac:dyDescent="0.25">
      <c r="A61" s="5">
        <f t="shared" si="0"/>
        <v>50</v>
      </c>
      <c r="B61" s="6">
        <f t="shared" si="1"/>
        <v>0</v>
      </c>
      <c r="C61" s="7">
        <v>44712</v>
      </c>
      <c r="D61" s="6">
        <f t="shared" si="2"/>
        <v>0</v>
      </c>
      <c r="E61" s="6">
        <f t="shared" si="3"/>
        <v>0</v>
      </c>
    </row>
    <row r="62" spans="1:5" x14ac:dyDescent="0.25">
      <c r="A62" s="5">
        <f t="shared" si="0"/>
        <v>51</v>
      </c>
      <c r="B62" s="6">
        <f t="shared" si="1"/>
        <v>0</v>
      </c>
      <c r="C62" s="7">
        <v>44742</v>
      </c>
      <c r="D62" s="6">
        <f t="shared" si="2"/>
        <v>0</v>
      </c>
      <c r="E62" s="6">
        <f>ROUND(B62*($C$8+$C$9)/365*30,2)</f>
        <v>0</v>
      </c>
    </row>
    <row r="63" spans="1:5" x14ac:dyDescent="0.25">
      <c r="A63" s="5">
        <f t="shared" si="0"/>
        <v>52</v>
      </c>
      <c r="B63" s="6">
        <f t="shared" si="1"/>
        <v>0</v>
      </c>
      <c r="C63" s="7">
        <v>44773</v>
      </c>
      <c r="D63" s="6">
        <f t="shared" si="2"/>
        <v>0</v>
      </c>
      <c r="E63" s="6">
        <f t="shared" si="3"/>
        <v>0</v>
      </c>
    </row>
    <row r="64" spans="1:5" x14ac:dyDescent="0.25">
      <c r="A64" s="5">
        <f t="shared" si="0"/>
        <v>53</v>
      </c>
      <c r="B64" s="6">
        <f t="shared" si="1"/>
        <v>0</v>
      </c>
      <c r="C64" s="7">
        <v>44804</v>
      </c>
      <c r="D64" s="6">
        <f t="shared" si="2"/>
        <v>0</v>
      </c>
      <c r="E64" s="6">
        <f t="shared" si="3"/>
        <v>0</v>
      </c>
    </row>
    <row r="65" spans="1:5" x14ac:dyDescent="0.25">
      <c r="A65" s="5">
        <f t="shared" si="0"/>
        <v>54</v>
      </c>
      <c r="B65" s="6">
        <f t="shared" si="1"/>
        <v>0</v>
      </c>
      <c r="C65" s="7">
        <v>44834</v>
      </c>
      <c r="D65" s="6">
        <f t="shared" si="2"/>
        <v>0</v>
      </c>
      <c r="E65" s="6">
        <f>ROUND(B65*($C$8+$C$9)/365*30,2)</f>
        <v>0</v>
      </c>
    </row>
    <row r="66" spans="1:5" x14ac:dyDescent="0.25">
      <c r="A66" s="5">
        <f t="shared" si="0"/>
        <v>55</v>
      </c>
      <c r="B66" s="6">
        <f t="shared" si="1"/>
        <v>0</v>
      </c>
      <c r="C66" s="7">
        <v>44865</v>
      </c>
      <c r="D66" s="6">
        <f t="shared" si="2"/>
        <v>0</v>
      </c>
      <c r="E66" s="6">
        <f t="shared" si="3"/>
        <v>0</v>
      </c>
    </row>
    <row r="67" spans="1:5" x14ac:dyDescent="0.25">
      <c r="A67" s="5">
        <f t="shared" si="0"/>
        <v>56</v>
      </c>
      <c r="B67" s="6">
        <f t="shared" si="1"/>
        <v>0</v>
      </c>
      <c r="C67" s="7">
        <v>44895</v>
      </c>
      <c r="D67" s="6">
        <f t="shared" si="2"/>
        <v>0</v>
      </c>
      <c r="E67" s="6">
        <f>ROUND(B67*($C$8+$C$9)/365*30,2)</f>
        <v>0</v>
      </c>
    </row>
    <row r="68" spans="1:5" x14ac:dyDescent="0.25">
      <c r="A68" s="5">
        <f t="shared" si="0"/>
        <v>57</v>
      </c>
      <c r="B68" s="6">
        <f t="shared" si="1"/>
        <v>0</v>
      </c>
      <c r="C68" s="7">
        <v>44926</v>
      </c>
      <c r="D68" s="6">
        <f t="shared" si="2"/>
        <v>0</v>
      </c>
      <c r="E68" s="6">
        <f t="shared" si="3"/>
        <v>0</v>
      </c>
    </row>
    <row r="69" spans="1:5" x14ac:dyDescent="0.25">
      <c r="A69" s="5">
        <f t="shared" si="0"/>
        <v>58</v>
      </c>
      <c r="B69" s="6">
        <f t="shared" si="1"/>
        <v>0</v>
      </c>
      <c r="C69" s="7">
        <v>44957</v>
      </c>
      <c r="D69" s="6">
        <f t="shared" si="2"/>
        <v>0</v>
      </c>
      <c r="E69" s="6">
        <f t="shared" si="3"/>
        <v>0</v>
      </c>
    </row>
    <row r="70" spans="1:5" x14ac:dyDescent="0.25">
      <c r="A70" s="5">
        <f t="shared" si="0"/>
        <v>59</v>
      </c>
      <c r="B70" s="6">
        <f t="shared" si="1"/>
        <v>0</v>
      </c>
      <c r="C70" s="7">
        <v>44985</v>
      </c>
      <c r="D70" s="6">
        <f t="shared" si="2"/>
        <v>0</v>
      </c>
      <c r="E70" s="6">
        <f>ROUND(B70*($C$8+$C$9)/365*28,2)</f>
        <v>0</v>
      </c>
    </row>
    <row r="71" spans="1:5" x14ac:dyDescent="0.25">
      <c r="A71" s="5">
        <f t="shared" si="0"/>
        <v>60</v>
      </c>
      <c r="B71" s="6">
        <f t="shared" si="1"/>
        <v>0</v>
      </c>
      <c r="C71" s="7">
        <v>45016</v>
      </c>
      <c r="D71" s="6">
        <f t="shared" si="2"/>
        <v>0</v>
      </c>
      <c r="E71" s="6">
        <f t="shared" si="3"/>
        <v>0</v>
      </c>
    </row>
    <row r="72" spans="1:5" x14ac:dyDescent="0.25">
      <c r="A72" s="5">
        <f t="shared" si="0"/>
        <v>61</v>
      </c>
      <c r="B72" s="6">
        <f t="shared" si="1"/>
        <v>0</v>
      </c>
      <c r="C72" s="7">
        <v>45046</v>
      </c>
      <c r="D72" s="6">
        <f t="shared" si="2"/>
        <v>0</v>
      </c>
      <c r="E72" s="6">
        <f>ROUND(B72*($C$8+$C$9)/365*30,2)</f>
        <v>0</v>
      </c>
    </row>
    <row r="73" spans="1:5" x14ac:dyDescent="0.25">
      <c r="A73" s="5">
        <f t="shared" si="0"/>
        <v>62</v>
      </c>
      <c r="B73" s="6">
        <f t="shared" si="1"/>
        <v>0</v>
      </c>
      <c r="C73" s="7">
        <v>45077</v>
      </c>
      <c r="D73" s="6">
        <f t="shared" si="2"/>
        <v>0</v>
      </c>
      <c r="E73" s="6">
        <f t="shared" si="3"/>
        <v>0</v>
      </c>
    </row>
    <row r="74" spans="1:5" x14ac:dyDescent="0.25">
      <c r="A74" s="5">
        <f t="shared" si="0"/>
        <v>63</v>
      </c>
      <c r="B74" s="6">
        <f t="shared" si="1"/>
        <v>0</v>
      </c>
      <c r="C74" s="7">
        <v>45107</v>
      </c>
      <c r="D74" s="6">
        <f t="shared" si="2"/>
        <v>0</v>
      </c>
      <c r="E74" s="6">
        <f>ROUND(B74*($C$8+$C$9)/365*30,2)</f>
        <v>0</v>
      </c>
    </row>
    <row r="75" spans="1:5" x14ac:dyDescent="0.25">
      <c r="A75" s="5">
        <f t="shared" si="0"/>
        <v>64</v>
      </c>
      <c r="B75" s="6">
        <f t="shared" si="1"/>
        <v>0</v>
      </c>
      <c r="C75" s="7">
        <v>45138</v>
      </c>
      <c r="D75" s="6">
        <f t="shared" si="2"/>
        <v>0</v>
      </c>
      <c r="E75" s="6">
        <f t="shared" si="3"/>
        <v>0</v>
      </c>
    </row>
    <row r="76" spans="1:5" x14ac:dyDescent="0.25">
      <c r="A76" s="5">
        <f t="shared" si="0"/>
        <v>65</v>
      </c>
      <c r="B76" s="6">
        <f t="shared" si="1"/>
        <v>0</v>
      </c>
      <c r="C76" s="7">
        <v>45169</v>
      </c>
      <c r="D76" s="6">
        <f t="shared" si="2"/>
        <v>0</v>
      </c>
      <c r="E76" s="6">
        <f t="shared" si="3"/>
        <v>0</v>
      </c>
    </row>
    <row r="77" spans="1:5" x14ac:dyDescent="0.25">
      <c r="A77" s="5">
        <f t="shared" si="0"/>
        <v>66</v>
      </c>
      <c r="B77" s="6">
        <f t="shared" si="1"/>
        <v>0</v>
      </c>
      <c r="C77" s="7">
        <v>45199</v>
      </c>
      <c r="D77" s="6">
        <f t="shared" si="2"/>
        <v>0</v>
      </c>
      <c r="E77" s="6">
        <f>ROUND(B77*($C$8+$C$9)/365*30,2)</f>
        <v>0</v>
      </c>
    </row>
    <row r="78" spans="1:5" x14ac:dyDescent="0.25">
      <c r="A78" s="5">
        <f t="shared" ref="A78:A95" si="4">A77+1</f>
        <v>67</v>
      </c>
      <c r="B78" s="6">
        <f t="shared" si="1"/>
        <v>0</v>
      </c>
      <c r="C78" s="7">
        <v>45230</v>
      </c>
      <c r="D78" s="6">
        <f t="shared" si="2"/>
        <v>0</v>
      </c>
      <c r="E78" s="6">
        <f t="shared" si="3"/>
        <v>0</v>
      </c>
    </row>
    <row r="79" spans="1:5" x14ac:dyDescent="0.25">
      <c r="A79" s="5">
        <f t="shared" si="4"/>
        <v>68</v>
      </c>
      <c r="B79" s="6">
        <f t="shared" si="1"/>
        <v>0</v>
      </c>
      <c r="C79" s="7">
        <v>45260</v>
      </c>
      <c r="D79" s="6">
        <f t="shared" si="2"/>
        <v>0</v>
      </c>
      <c r="E79" s="6">
        <f>ROUND(B79*($C$8+$C$9)/365*30,2)</f>
        <v>0</v>
      </c>
    </row>
    <row r="80" spans="1:5" x14ac:dyDescent="0.25">
      <c r="A80" s="5">
        <f t="shared" si="4"/>
        <v>69</v>
      </c>
      <c r="B80" s="6">
        <f t="shared" si="1"/>
        <v>0</v>
      </c>
      <c r="C80" s="7">
        <v>45291</v>
      </c>
      <c r="D80" s="6">
        <f t="shared" si="2"/>
        <v>0</v>
      </c>
      <c r="E80" s="6">
        <f t="shared" si="3"/>
        <v>0</v>
      </c>
    </row>
    <row r="81" spans="1:5" x14ac:dyDescent="0.25">
      <c r="A81" s="5">
        <f t="shared" si="4"/>
        <v>70</v>
      </c>
      <c r="B81" s="6">
        <f t="shared" ref="B81:B95" si="5">B80-D80</f>
        <v>0</v>
      </c>
      <c r="C81" s="7">
        <v>45322</v>
      </c>
      <c r="D81" s="6">
        <f t="shared" ref="D81:D94" si="6">D80</f>
        <v>0</v>
      </c>
      <c r="E81" s="6">
        <f t="shared" si="3"/>
        <v>0</v>
      </c>
    </row>
    <row r="82" spans="1:5" x14ac:dyDescent="0.25">
      <c r="A82" s="5">
        <f t="shared" si="4"/>
        <v>71</v>
      </c>
      <c r="B82" s="6">
        <f t="shared" si="5"/>
        <v>0</v>
      </c>
      <c r="C82" s="7">
        <v>45351</v>
      </c>
      <c r="D82" s="6">
        <f t="shared" si="6"/>
        <v>0</v>
      </c>
      <c r="E82" s="6">
        <f>ROUND(B82*($C$8+$C$9)/365*29,2)</f>
        <v>0</v>
      </c>
    </row>
    <row r="83" spans="1:5" x14ac:dyDescent="0.25">
      <c r="A83" s="5">
        <f t="shared" si="4"/>
        <v>72</v>
      </c>
      <c r="B83" s="6">
        <f t="shared" si="5"/>
        <v>0</v>
      </c>
      <c r="C83" s="7">
        <v>45382</v>
      </c>
      <c r="D83" s="6">
        <f t="shared" si="6"/>
        <v>0</v>
      </c>
      <c r="E83" s="6">
        <f t="shared" si="3"/>
        <v>0</v>
      </c>
    </row>
    <row r="84" spans="1:5" x14ac:dyDescent="0.25">
      <c r="A84" s="5">
        <f t="shared" si="4"/>
        <v>73</v>
      </c>
      <c r="B84" s="6">
        <f t="shared" si="5"/>
        <v>0</v>
      </c>
      <c r="C84" s="7">
        <v>45412</v>
      </c>
      <c r="D84" s="6">
        <f t="shared" si="6"/>
        <v>0</v>
      </c>
      <c r="E84" s="6">
        <f>ROUND(B84*($C$8+$C$9)/365*30,2)</f>
        <v>0</v>
      </c>
    </row>
    <row r="85" spans="1:5" x14ac:dyDescent="0.25">
      <c r="A85" s="5">
        <f t="shared" si="4"/>
        <v>74</v>
      </c>
      <c r="B85" s="6">
        <f t="shared" si="5"/>
        <v>0</v>
      </c>
      <c r="C85" s="7">
        <v>45443</v>
      </c>
      <c r="D85" s="6">
        <f t="shared" si="6"/>
        <v>0</v>
      </c>
      <c r="E85" s="6">
        <f t="shared" ref="E85:E95" si="7">ROUND(B85*($C$8+$C$9)/365*31,2)</f>
        <v>0</v>
      </c>
    </row>
    <row r="86" spans="1:5" x14ac:dyDescent="0.25">
      <c r="A86" s="5">
        <f t="shared" si="4"/>
        <v>75</v>
      </c>
      <c r="B86" s="6">
        <f t="shared" si="5"/>
        <v>0</v>
      </c>
      <c r="C86" s="7">
        <v>45473</v>
      </c>
      <c r="D86" s="6">
        <f t="shared" si="6"/>
        <v>0</v>
      </c>
      <c r="E86" s="6">
        <f>ROUND(B86*($C$8+$C$9)/365*30,2)</f>
        <v>0</v>
      </c>
    </row>
    <row r="87" spans="1:5" x14ac:dyDescent="0.25">
      <c r="A87" s="5">
        <f t="shared" si="4"/>
        <v>76</v>
      </c>
      <c r="B87" s="6">
        <f t="shared" si="5"/>
        <v>0</v>
      </c>
      <c r="C87" s="7">
        <v>45504</v>
      </c>
      <c r="D87" s="6">
        <f t="shared" si="6"/>
        <v>0</v>
      </c>
      <c r="E87" s="6">
        <f t="shared" si="7"/>
        <v>0</v>
      </c>
    </row>
    <row r="88" spans="1:5" x14ac:dyDescent="0.25">
      <c r="A88" s="5">
        <f t="shared" si="4"/>
        <v>77</v>
      </c>
      <c r="B88" s="6">
        <f t="shared" si="5"/>
        <v>0</v>
      </c>
      <c r="C88" s="7">
        <v>45535</v>
      </c>
      <c r="D88" s="6">
        <f t="shared" si="6"/>
        <v>0</v>
      </c>
      <c r="E88" s="6">
        <f t="shared" si="7"/>
        <v>0</v>
      </c>
    </row>
    <row r="89" spans="1:5" x14ac:dyDescent="0.25">
      <c r="A89" s="5">
        <f t="shared" si="4"/>
        <v>78</v>
      </c>
      <c r="B89" s="6">
        <f t="shared" si="5"/>
        <v>0</v>
      </c>
      <c r="C89" s="7">
        <v>45565</v>
      </c>
      <c r="D89" s="6">
        <f t="shared" si="6"/>
        <v>0</v>
      </c>
      <c r="E89" s="6">
        <f>ROUND(B89*($C$8+$C$9)/365*30,2)</f>
        <v>0</v>
      </c>
    </row>
    <row r="90" spans="1:5" x14ac:dyDescent="0.25">
      <c r="A90" s="5">
        <f t="shared" si="4"/>
        <v>79</v>
      </c>
      <c r="B90" s="6">
        <f t="shared" si="5"/>
        <v>0</v>
      </c>
      <c r="C90" s="7">
        <v>45596</v>
      </c>
      <c r="D90" s="6">
        <f t="shared" si="6"/>
        <v>0</v>
      </c>
      <c r="E90" s="6">
        <f t="shared" si="7"/>
        <v>0</v>
      </c>
    </row>
    <row r="91" spans="1:5" x14ac:dyDescent="0.25">
      <c r="A91" s="5">
        <f t="shared" si="4"/>
        <v>80</v>
      </c>
      <c r="B91" s="6">
        <f t="shared" si="5"/>
        <v>0</v>
      </c>
      <c r="C91" s="7">
        <v>45626</v>
      </c>
      <c r="D91" s="6">
        <f t="shared" si="6"/>
        <v>0</v>
      </c>
      <c r="E91" s="6">
        <f>ROUND(B91*($C$8+$C$9)/365*30,2)</f>
        <v>0</v>
      </c>
    </row>
    <row r="92" spans="1:5" x14ac:dyDescent="0.25">
      <c r="A92" s="5">
        <f t="shared" si="4"/>
        <v>81</v>
      </c>
      <c r="B92" s="6">
        <f t="shared" si="5"/>
        <v>0</v>
      </c>
      <c r="C92" s="7">
        <v>45657</v>
      </c>
      <c r="D92" s="6">
        <f t="shared" si="6"/>
        <v>0</v>
      </c>
      <c r="E92" s="6">
        <f t="shared" si="7"/>
        <v>0</v>
      </c>
    </row>
    <row r="93" spans="1:5" x14ac:dyDescent="0.25">
      <c r="A93" s="5">
        <f t="shared" si="4"/>
        <v>82</v>
      </c>
      <c r="B93" s="6">
        <f t="shared" si="5"/>
        <v>0</v>
      </c>
      <c r="C93" s="7">
        <v>45688</v>
      </c>
      <c r="D93" s="6">
        <f t="shared" si="6"/>
        <v>0</v>
      </c>
      <c r="E93" s="6">
        <f t="shared" si="7"/>
        <v>0</v>
      </c>
    </row>
    <row r="94" spans="1:5" x14ac:dyDescent="0.25">
      <c r="A94" s="5">
        <f t="shared" si="4"/>
        <v>83</v>
      </c>
      <c r="B94" s="6">
        <f t="shared" si="5"/>
        <v>0</v>
      </c>
      <c r="C94" s="7">
        <v>45716</v>
      </c>
      <c r="D94" s="6">
        <f t="shared" si="6"/>
        <v>0</v>
      </c>
      <c r="E94" s="6">
        <f>ROUND(B94*($C$8+$C$9)/365*28,2)</f>
        <v>0</v>
      </c>
    </row>
    <row r="95" spans="1:5" x14ac:dyDescent="0.25">
      <c r="A95" s="5">
        <f t="shared" si="4"/>
        <v>84</v>
      </c>
      <c r="B95" s="6">
        <f t="shared" si="5"/>
        <v>0</v>
      </c>
      <c r="C95" s="7">
        <v>45747</v>
      </c>
      <c r="D95" s="6">
        <f>B95</f>
        <v>0</v>
      </c>
      <c r="E95" s="6">
        <f t="shared" si="7"/>
        <v>0</v>
      </c>
    </row>
    <row r="96" spans="1:5" x14ac:dyDescent="0.25">
      <c r="A96" s="8"/>
      <c r="B96" s="9"/>
      <c r="C96" s="10"/>
      <c r="D96" s="11">
        <f>SUM(D12:D95)</f>
        <v>0</v>
      </c>
      <c r="E96" s="11">
        <f>SUM(E12:E95)</f>
        <v>0</v>
      </c>
    </row>
    <row r="97" spans="3:3" x14ac:dyDescent="0.25">
      <c r="C97" s="4"/>
    </row>
    <row r="98" spans="3:3" x14ac:dyDescent="0.25">
      <c r="C98" s="4"/>
    </row>
    <row r="99" spans="3:3" x14ac:dyDescent="0.25">
      <c r="C99" s="4"/>
    </row>
    <row r="100" spans="3:3" x14ac:dyDescent="0.25">
      <c r="C100" s="4"/>
    </row>
    <row r="101" spans="3:3" x14ac:dyDescent="0.25">
      <c r="C101" s="4"/>
    </row>
    <row r="102" spans="3:3" x14ac:dyDescent="0.25">
      <c r="C102" s="4"/>
    </row>
    <row r="103" spans="3:3" x14ac:dyDescent="0.25">
      <c r="C103" s="4"/>
    </row>
    <row r="104" spans="3:3" x14ac:dyDescent="0.25">
      <c r="C104" s="4"/>
    </row>
    <row r="105" spans="3:3" x14ac:dyDescent="0.25">
      <c r="C105" s="4"/>
    </row>
    <row r="106" spans="3:3" x14ac:dyDescent="0.25">
      <c r="C106" s="4"/>
    </row>
    <row r="107" spans="3:3" x14ac:dyDescent="0.25">
      <c r="C107" s="4"/>
    </row>
    <row r="108" spans="3:3" x14ac:dyDescent="0.25">
      <c r="C108" s="4"/>
    </row>
    <row r="109" spans="3:3" x14ac:dyDescent="0.25">
      <c r="C109" s="4"/>
    </row>
    <row r="110" spans="3:3" x14ac:dyDescent="0.25">
      <c r="C110" s="4"/>
    </row>
    <row r="111" spans="3:3" x14ac:dyDescent="0.25">
      <c r="C111" s="4"/>
    </row>
    <row r="112" spans="3:3" x14ac:dyDescent="0.25">
      <c r="C112" s="4"/>
    </row>
    <row r="113" spans="3:3" x14ac:dyDescent="0.25">
      <c r="C113" s="4"/>
    </row>
    <row r="114" spans="3:3" x14ac:dyDescent="0.25">
      <c r="C114" s="4"/>
    </row>
    <row r="115" spans="3:3" x14ac:dyDescent="0.25">
      <c r="C115" s="4"/>
    </row>
    <row r="116" spans="3:3" x14ac:dyDescent="0.25">
      <c r="C116" s="4"/>
    </row>
    <row r="117" spans="3:3" x14ac:dyDescent="0.25">
      <c r="C117" s="4"/>
    </row>
    <row r="118" spans="3:3" x14ac:dyDescent="0.25">
      <c r="C118" s="4"/>
    </row>
    <row r="119" spans="3:3" x14ac:dyDescent="0.25">
      <c r="C119" s="4"/>
    </row>
    <row r="120" spans="3:3" x14ac:dyDescent="0.25">
      <c r="C120" s="4"/>
    </row>
    <row r="121" spans="3:3" x14ac:dyDescent="0.25">
      <c r="C121" s="4"/>
    </row>
    <row r="122" spans="3:3" x14ac:dyDescent="0.25">
      <c r="C122" s="4"/>
    </row>
    <row r="123" spans="3:3" x14ac:dyDescent="0.25">
      <c r="C123" s="4"/>
    </row>
    <row r="124" spans="3:3" x14ac:dyDescent="0.25">
      <c r="C124" s="4"/>
    </row>
    <row r="125" spans="3:3" x14ac:dyDescent="0.25">
      <c r="C125" s="4"/>
    </row>
    <row r="126" spans="3:3" x14ac:dyDescent="0.25">
      <c r="C126" s="4"/>
    </row>
    <row r="127" spans="3:3" x14ac:dyDescent="0.25">
      <c r="C127" s="4"/>
    </row>
    <row r="128" spans="3:3" x14ac:dyDescent="0.25">
      <c r="C128" s="4"/>
    </row>
    <row r="129" spans="3:3" x14ac:dyDescent="0.25">
      <c r="C129" s="4"/>
    </row>
    <row r="130" spans="3:3" x14ac:dyDescent="0.25">
      <c r="C130" s="4"/>
    </row>
    <row r="131" spans="3:3" x14ac:dyDescent="0.25">
      <c r="C131" s="4"/>
    </row>
    <row r="132" spans="3:3" x14ac:dyDescent="0.25">
      <c r="C132" s="4"/>
    </row>
    <row r="133" spans="3:3" x14ac:dyDescent="0.25">
      <c r="C133" s="4"/>
    </row>
    <row r="134" spans="3:3" x14ac:dyDescent="0.25">
      <c r="C134" s="4"/>
    </row>
    <row r="135" spans="3:3" x14ac:dyDescent="0.25">
      <c r="C135" s="4"/>
    </row>
    <row r="136" spans="3:3" x14ac:dyDescent="0.25">
      <c r="C136" s="4"/>
    </row>
    <row r="137" spans="3:3" x14ac:dyDescent="0.25">
      <c r="C137" s="4"/>
    </row>
    <row r="138" spans="3:3" x14ac:dyDescent="0.25">
      <c r="C138" s="4"/>
    </row>
    <row r="139" spans="3:3" x14ac:dyDescent="0.25">
      <c r="C139" s="4"/>
    </row>
    <row r="140" spans="3:3" x14ac:dyDescent="0.25">
      <c r="C140" s="4"/>
    </row>
    <row r="141" spans="3:3" x14ac:dyDescent="0.25">
      <c r="C141" s="4"/>
    </row>
    <row r="142" spans="3:3" x14ac:dyDescent="0.25">
      <c r="C142" s="4"/>
    </row>
    <row r="143" spans="3:3" x14ac:dyDescent="0.25">
      <c r="C143" s="4"/>
    </row>
    <row r="144" spans="3:3" x14ac:dyDescent="0.25">
      <c r="C144" s="4"/>
    </row>
    <row r="145" spans="3:3" x14ac:dyDescent="0.25">
      <c r="C145" s="4"/>
    </row>
    <row r="146" spans="3:3" x14ac:dyDescent="0.25">
      <c r="C146" s="4"/>
    </row>
    <row r="147" spans="3:3" x14ac:dyDescent="0.25">
      <c r="C147" s="4"/>
    </row>
    <row r="148" spans="3:3" x14ac:dyDescent="0.25">
      <c r="C148" s="4"/>
    </row>
    <row r="149" spans="3:3" x14ac:dyDescent="0.25">
      <c r="C149" s="4"/>
    </row>
    <row r="150" spans="3:3" x14ac:dyDescent="0.25">
      <c r="C150" s="4"/>
    </row>
    <row r="151" spans="3:3" x14ac:dyDescent="0.25">
      <c r="C151" s="4"/>
    </row>
    <row r="152" spans="3:3" x14ac:dyDescent="0.25">
      <c r="C152" s="4"/>
    </row>
    <row r="153" spans="3:3" x14ac:dyDescent="0.25">
      <c r="C153" s="4"/>
    </row>
    <row r="154" spans="3:3" x14ac:dyDescent="0.25">
      <c r="C154" s="4"/>
    </row>
    <row r="155" spans="3:3" x14ac:dyDescent="0.25">
      <c r="C155" s="4"/>
    </row>
    <row r="156" spans="3:3" x14ac:dyDescent="0.25">
      <c r="C156" s="4"/>
    </row>
    <row r="157" spans="3:3" x14ac:dyDescent="0.25">
      <c r="C157" s="4"/>
    </row>
    <row r="158" spans="3:3" x14ac:dyDescent="0.25">
      <c r="C158" s="4"/>
    </row>
    <row r="159" spans="3:3" x14ac:dyDescent="0.25">
      <c r="C159" s="4"/>
    </row>
    <row r="160" spans="3:3" x14ac:dyDescent="0.25">
      <c r="C160" s="4"/>
    </row>
    <row r="161" spans="3:3" x14ac:dyDescent="0.25">
      <c r="C161" s="4"/>
    </row>
    <row r="162" spans="3:3" x14ac:dyDescent="0.25">
      <c r="C162" s="4"/>
    </row>
    <row r="163" spans="3:3" x14ac:dyDescent="0.25">
      <c r="C163" s="4"/>
    </row>
    <row r="164" spans="3:3" x14ac:dyDescent="0.25">
      <c r="C164" s="4"/>
    </row>
    <row r="165" spans="3:3" x14ac:dyDescent="0.25">
      <c r="C165" s="4"/>
    </row>
    <row r="166" spans="3:3" x14ac:dyDescent="0.25">
      <c r="C166" s="4"/>
    </row>
    <row r="167" spans="3:3" x14ac:dyDescent="0.25">
      <c r="C167" s="4"/>
    </row>
    <row r="168" spans="3:3" x14ac:dyDescent="0.25">
      <c r="C168" s="4"/>
    </row>
    <row r="169" spans="3:3" x14ac:dyDescent="0.25">
      <c r="C169" s="4"/>
    </row>
    <row r="170" spans="3:3" x14ac:dyDescent="0.25">
      <c r="C170" s="4"/>
    </row>
    <row r="171" spans="3:3" x14ac:dyDescent="0.25">
      <c r="C171" s="4"/>
    </row>
    <row r="172" spans="3:3" x14ac:dyDescent="0.25">
      <c r="C172" s="4"/>
    </row>
    <row r="173" spans="3:3" x14ac:dyDescent="0.25">
      <c r="C173" s="4"/>
    </row>
    <row r="174" spans="3:3" x14ac:dyDescent="0.25">
      <c r="C174" s="4"/>
    </row>
    <row r="175" spans="3:3" x14ac:dyDescent="0.25">
      <c r="C175" s="4"/>
    </row>
    <row r="176" spans="3:3" x14ac:dyDescent="0.25">
      <c r="C176" s="4"/>
    </row>
    <row r="177" spans="3:3" x14ac:dyDescent="0.25">
      <c r="C177" s="4"/>
    </row>
    <row r="178" spans="3:3" x14ac:dyDescent="0.25">
      <c r="C178" s="4"/>
    </row>
    <row r="179" spans="3:3" x14ac:dyDescent="0.25">
      <c r="C179" s="4"/>
    </row>
    <row r="180" spans="3:3" x14ac:dyDescent="0.25">
      <c r="C180" s="4"/>
    </row>
    <row r="181" spans="3:3" x14ac:dyDescent="0.25">
      <c r="C181" s="4"/>
    </row>
    <row r="182" spans="3:3" x14ac:dyDescent="0.25">
      <c r="C182" s="4"/>
    </row>
    <row r="183" spans="3:3" x14ac:dyDescent="0.25">
      <c r="C183" s="4"/>
    </row>
    <row r="184" spans="3:3" x14ac:dyDescent="0.25">
      <c r="C184" s="4"/>
    </row>
    <row r="185" spans="3:3" x14ac:dyDescent="0.25">
      <c r="C185" s="4"/>
    </row>
    <row r="186" spans="3:3" x14ac:dyDescent="0.25">
      <c r="C186" s="4"/>
    </row>
    <row r="187" spans="3:3" x14ac:dyDescent="0.25">
      <c r="C187" s="4"/>
    </row>
    <row r="188" spans="3:3" x14ac:dyDescent="0.25">
      <c r="C188" s="4"/>
    </row>
    <row r="189" spans="3:3" x14ac:dyDescent="0.25">
      <c r="C189" s="4"/>
    </row>
    <row r="190" spans="3:3" x14ac:dyDescent="0.25">
      <c r="C190" s="4"/>
    </row>
    <row r="191" spans="3:3" x14ac:dyDescent="0.25">
      <c r="C191" s="4"/>
    </row>
    <row r="192" spans="3:3" x14ac:dyDescent="0.25">
      <c r="C192" s="4"/>
    </row>
    <row r="193" spans="3:3" x14ac:dyDescent="0.25">
      <c r="C193" s="4"/>
    </row>
    <row r="194" spans="3:3" x14ac:dyDescent="0.25">
      <c r="C194" s="4"/>
    </row>
    <row r="195" spans="3:3" x14ac:dyDescent="0.25">
      <c r="C195" s="4"/>
    </row>
    <row r="196" spans="3:3" x14ac:dyDescent="0.25">
      <c r="C196" s="4"/>
    </row>
    <row r="197" spans="3:3" x14ac:dyDescent="0.25">
      <c r="C197" s="4"/>
    </row>
    <row r="198" spans="3:3" x14ac:dyDescent="0.25">
      <c r="C198" s="4"/>
    </row>
    <row r="199" spans="3:3" x14ac:dyDescent="0.25">
      <c r="C199" s="4"/>
    </row>
    <row r="200" spans="3:3" x14ac:dyDescent="0.25">
      <c r="C200" s="4"/>
    </row>
    <row r="201" spans="3:3" x14ac:dyDescent="0.25">
      <c r="C201" s="4"/>
    </row>
    <row r="202" spans="3:3" x14ac:dyDescent="0.25">
      <c r="C202" s="4"/>
    </row>
    <row r="203" spans="3:3" x14ac:dyDescent="0.25">
      <c r="C203" s="4"/>
    </row>
    <row r="204" spans="3:3" x14ac:dyDescent="0.25">
      <c r="C204" s="4"/>
    </row>
    <row r="205" spans="3:3" x14ac:dyDescent="0.25">
      <c r="C205" s="4"/>
    </row>
    <row r="206" spans="3:3" x14ac:dyDescent="0.25">
      <c r="C206" s="4"/>
    </row>
    <row r="207" spans="3:3" x14ac:dyDescent="0.25">
      <c r="C207" s="4"/>
    </row>
    <row r="208" spans="3:3" x14ac:dyDescent="0.25">
      <c r="C208" s="4"/>
    </row>
    <row r="209" spans="3:3" x14ac:dyDescent="0.25">
      <c r="C209" s="4"/>
    </row>
    <row r="210" spans="3:3" x14ac:dyDescent="0.25">
      <c r="C210" s="4"/>
    </row>
    <row r="211" spans="3:3" x14ac:dyDescent="0.25">
      <c r="C211" s="4"/>
    </row>
    <row r="212" spans="3:3" x14ac:dyDescent="0.25">
      <c r="C212" s="4"/>
    </row>
    <row r="213" spans="3:3" x14ac:dyDescent="0.25">
      <c r="C213" s="4"/>
    </row>
    <row r="214" spans="3:3" x14ac:dyDescent="0.25">
      <c r="C214" s="4"/>
    </row>
    <row r="215" spans="3:3" x14ac:dyDescent="0.25">
      <c r="C215" s="4"/>
    </row>
    <row r="216" spans="3:3" x14ac:dyDescent="0.25">
      <c r="C216" s="4"/>
    </row>
    <row r="217" spans="3:3" x14ac:dyDescent="0.25">
      <c r="C217" s="4"/>
    </row>
    <row r="218" spans="3:3" x14ac:dyDescent="0.25">
      <c r="C218" s="4"/>
    </row>
    <row r="219" spans="3:3" x14ac:dyDescent="0.25">
      <c r="C219" s="4"/>
    </row>
    <row r="220" spans="3:3" x14ac:dyDescent="0.25">
      <c r="C220" s="4"/>
    </row>
    <row r="221" spans="3:3" x14ac:dyDescent="0.25">
      <c r="C221" s="4"/>
    </row>
    <row r="222" spans="3:3" x14ac:dyDescent="0.25">
      <c r="C222" s="4"/>
    </row>
    <row r="223" spans="3:3" x14ac:dyDescent="0.25">
      <c r="C223" s="4"/>
    </row>
    <row r="224" spans="3:3" x14ac:dyDescent="0.25">
      <c r="C224" s="4"/>
    </row>
    <row r="225" spans="3:3" x14ac:dyDescent="0.25">
      <c r="C225" s="4"/>
    </row>
    <row r="226" spans="3:3" x14ac:dyDescent="0.25">
      <c r="C226" s="4"/>
    </row>
    <row r="227" spans="3:3" x14ac:dyDescent="0.25">
      <c r="C227" s="4"/>
    </row>
    <row r="228" spans="3:3" x14ac:dyDescent="0.25">
      <c r="C228" s="4"/>
    </row>
    <row r="229" spans="3:3" x14ac:dyDescent="0.25">
      <c r="C229" s="4"/>
    </row>
    <row r="230" spans="3:3" x14ac:dyDescent="0.25">
      <c r="C230" s="4"/>
    </row>
    <row r="231" spans="3:3" x14ac:dyDescent="0.25">
      <c r="C231" s="4"/>
    </row>
    <row r="232" spans="3:3" x14ac:dyDescent="0.25">
      <c r="C232" s="4"/>
    </row>
    <row r="233" spans="3:3" x14ac:dyDescent="0.25">
      <c r="C233" s="4"/>
    </row>
    <row r="234" spans="3:3" x14ac:dyDescent="0.25">
      <c r="C234" s="4"/>
    </row>
    <row r="235" spans="3:3" x14ac:dyDescent="0.25">
      <c r="C235" s="4"/>
    </row>
    <row r="236" spans="3:3" x14ac:dyDescent="0.25">
      <c r="C236" s="4"/>
    </row>
    <row r="237" spans="3:3" x14ac:dyDescent="0.25">
      <c r="C237" s="4"/>
    </row>
    <row r="238" spans="3:3" x14ac:dyDescent="0.25">
      <c r="C238" s="4"/>
    </row>
    <row r="239" spans="3:3" x14ac:dyDescent="0.25">
      <c r="C239" s="4"/>
    </row>
    <row r="240" spans="3:3" x14ac:dyDescent="0.25">
      <c r="C240" s="4"/>
    </row>
    <row r="241" spans="3:3" x14ac:dyDescent="0.25">
      <c r="C241" s="4"/>
    </row>
    <row r="242" spans="3:3" x14ac:dyDescent="0.25">
      <c r="C242" s="4"/>
    </row>
    <row r="243" spans="3:3" x14ac:dyDescent="0.25">
      <c r="C243" s="4"/>
    </row>
    <row r="244" spans="3:3" x14ac:dyDescent="0.25">
      <c r="C244" s="4"/>
    </row>
    <row r="245" spans="3:3" x14ac:dyDescent="0.25">
      <c r="C245" s="4"/>
    </row>
    <row r="246" spans="3:3" x14ac:dyDescent="0.25">
      <c r="C246" s="4"/>
    </row>
    <row r="247" spans="3:3" x14ac:dyDescent="0.25">
      <c r="C247" s="4"/>
    </row>
    <row r="248" spans="3:3" x14ac:dyDescent="0.25">
      <c r="C248" s="4"/>
    </row>
    <row r="249" spans="3:3" x14ac:dyDescent="0.25">
      <c r="C249" s="4"/>
    </row>
    <row r="250" spans="3:3" x14ac:dyDescent="0.25">
      <c r="C250" s="4"/>
    </row>
    <row r="251" spans="3:3" x14ac:dyDescent="0.25">
      <c r="C251" s="4"/>
    </row>
    <row r="252" spans="3:3" x14ac:dyDescent="0.25">
      <c r="C252" s="4"/>
    </row>
    <row r="253" spans="3:3" x14ac:dyDescent="0.25">
      <c r="C253" s="4"/>
    </row>
    <row r="254" spans="3:3" x14ac:dyDescent="0.25">
      <c r="C254" s="4"/>
    </row>
    <row r="255" spans="3:3" x14ac:dyDescent="0.25">
      <c r="C255" s="4"/>
    </row>
    <row r="256" spans="3:3" x14ac:dyDescent="0.25">
      <c r="C256" s="4"/>
    </row>
    <row r="257" spans="3:3" x14ac:dyDescent="0.25">
      <c r="C257" s="4"/>
    </row>
    <row r="258" spans="3:3" x14ac:dyDescent="0.25">
      <c r="C258" s="4"/>
    </row>
    <row r="259" spans="3:3" x14ac:dyDescent="0.25">
      <c r="C259" s="4"/>
    </row>
    <row r="260" spans="3:3" x14ac:dyDescent="0.25">
      <c r="C260" s="4"/>
    </row>
    <row r="261" spans="3:3" x14ac:dyDescent="0.25">
      <c r="C261" s="4"/>
    </row>
    <row r="262" spans="3:3" x14ac:dyDescent="0.25">
      <c r="C262" s="4"/>
    </row>
    <row r="263" spans="3:3" x14ac:dyDescent="0.25">
      <c r="C263" s="4"/>
    </row>
    <row r="264" spans="3:3" x14ac:dyDescent="0.25">
      <c r="C264" s="4"/>
    </row>
    <row r="265" spans="3:3" x14ac:dyDescent="0.25">
      <c r="C265" s="4"/>
    </row>
    <row r="266" spans="3:3" x14ac:dyDescent="0.25">
      <c r="C266" s="4"/>
    </row>
    <row r="267" spans="3:3" x14ac:dyDescent="0.25">
      <c r="C267" s="4"/>
    </row>
    <row r="268" spans="3:3" x14ac:dyDescent="0.25">
      <c r="C268" s="4"/>
    </row>
    <row r="269" spans="3:3" x14ac:dyDescent="0.25">
      <c r="C269" s="4"/>
    </row>
    <row r="270" spans="3:3" x14ac:dyDescent="0.25">
      <c r="C270" s="4"/>
    </row>
    <row r="271" spans="3:3" x14ac:dyDescent="0.25">
      <c r="C271" s="4"/>
    </row>
    <row r="272" spans="3:3" x14ac:dyDescent="0.25">
      <c r="C272" s="4"/>
    </row>
    <row r="273" spans="3:3" x14ac:dyDescent="0.25">
      <c r="C273" s="4"/>
    </row>
    <row r="274" spans="3:3" x14ac:dyDescent="0.25">
      <c r="C274" s="4"/>
    </row>
    <row r="275" spans="3:3" x14ac:dyDescent="0.25">
      <c r="C275" s="4"/>
    </row>
    <row r="276" spans="3:3" x14ac:dyDescent="0.25">
      <c r="C276" s="4"/>
    </row>
    <row r="277" spans="3:3" x14ac:dyDescent="0.25">
      <c r="C277" s="4"/>
    </row>
    <row r="278" spans="3:3" x14ac:dyDescent="0.25">
      <c r="C278" s="4"/>
    </row>
    <row r="279" spans="3:3" x14ac:dyDescent="0.25">
      <c r="C279" s="4"/>
    </row>
    <row r="280" spans="3:3" x14ac:dyDescent="0.25">
      <c r="C280" s="4"/>
    </row>
    <row r="281" spans="3:3" x14ac:dyDescent="0.25">
      <c r="C281" s="4"/>
    </row>
    <row r="282" spans="3:3" x14ac:dyDescent="0.25">
      <c r="C282" s="4"/>
    </row>
    <row r="283" spans="3:3" x14ac:dyDescent="0.25">
      <c r="C283" s="4"/>
    </row>
    <row r="284" spans="3:3" x14ac:dyDescent="0.25">
      <c r="C284" s="4"/>
    </row>
    <row r="285" spans="3:3" x14ac:dyDescent="0.25">
      <c r="C285" s="4"/>
    </row>
    <row r="286" spans="3:3" x14ac:dyDescent="0.25">
      <c r="C286" s="4"/>
    </row>
    <row r="287" spans="3:3" x14ac:dyDescent="0.25">
      <c r="C287" s="4"/>
    </row>
    <row r="288" spans="3:3" x14ac:dyDescent="0.25">
      <c r="C288" s="4"/>
    </row>
    <row r="289" spans="3:3" x14ac:dyDescent="0.25">
      <c r="C289" s="4"/>
    </row>
    <row r="290" spans="3:3" x14ac:dyDescent="0.25">
      <c r="C290" s="4"/>
    </row>
    <row r="291" spans="3:3" x14ac:dyDescent="0.25">
      <c r="C291" s="4"/>
    </row>
    <row r="292" spans="3:3" x14ac:dyDescent="0.25">
      <c r="C292" s="4"/>
    </row>
    <row r="293" spans="3:3" x14ac:dyDescent="0.25">
      <c r="C293" s="4"/>
    </row>
    <row r="294" spans="3:3" x14ac:dyDescent="0.25">
      <c r="C294" s="4"/>
    </row>
    <row r="295" spans="3:3" x14ac:dyDescent="0.25">
      <c r="C295" s="4"/>
    </row>
    <row r="296" spans="3:3" x14ac:dyDescent="0.25">
      <c r="C296" s="4"/>
    </row>
    <row r="297" spans="3:3" x14ac:dyDescent="0.25">
      <c r="C297" s="4"/>
    </row>
    <row r="298" spans="3:3" x14ac:dyDescent="0.25">
      <c r="C298" s="4"/>
    </row>
    <row r="299" spans="3:3" x14ac:dyDescent="0.25">
      <c r="C299" s="4"/>
    </row>
    <row r="300" spans="3:3" x14ac:dyDescent="0.25">
      <c r="C300" s="4"/>
    </row>
    <row r="301" spans="3:3" x14ac:dyDescent="0.25">
      <c r="C301" s="4"/>
    </row>
    <row r="302" spans="3:3" x14ac:dyDescent="0.25">
      <c r="C302" s="4"/>
    </row>
    <row r="303" spans="3:3" x14ac:dyDescent="0.25">
      <c r="C303" s="4"/>
    </row>
    <row r="304" spans="3:3" x14ac:dyDescent="0.25">
      <c r="C304" s="4"/>
    </row>
    <row r="305" spans="3:3" x14ac:dyDescent="0.25">
      <c r="C305" s="4"/>
    </row>
    <row r="306" spans="3:3" x14ac:dyDescent="0.25">
      <c r="C306" s="4"/>
    </row>
    <row r="307" spans="3:3" x14ac:dyDescent="0.25">
      <c r="C307" s="4"/>
    </row>
    <row r="308" spans="3:3" x14ac:dyDescent="0.25">
      <c r="C308" s="4"/>
    </row>
    <row r="309" spans="3:3" x14ac:dyDescent="0.25">
      <c r="C309" s="4"/>
    </row>
    <row r="310" spans="3:3" x14ac:dyDescent="0.25">
      <c r="C310" s="4"/>
    </row>
    <row r="311" spans="3:3" x14ac:dyDescent="0.25">
      <c r="C311" s="4"/>
    </row>
    <row r="312" spans="3:3" x14ac:dyDescent="0.25">
      <c r="C312" s="4"/>
    </row>
    <row r="313" spans="3:3" x14ac:dyDescent="0.25">
      <c r="C313" s="4"/>
    </row>
    <row r="314" spans="3:3" x14ac:dyDescent="0.25">
      <c r="C314" s="4"/>
    </row>
    <row r="315" spans="3:3" x14ac:dyDescent="0.25">
      <c r="C315" s="4"/>
    </row>
    <row r="316" spans="3:3" x14ac:dyDescent="0.25">
      <c r="C316" s="4"/>
    </row>
    <row r="317" spans="3:3" x14ac:dyDescent="0.25">
      <c r="C317" s="4"/>
    </row>
    <row r="318" spans="3:3" x14ac:dyDescent="0.25">
      <c r="C318" s="4"/>
    </row>
    <row r="319" spans="3:3" x14ac:dyDescent="0.25">
      <c r="C319" s="4"/>
    </row>
    <row r="320" spans="3:3" x14ac:dyDescent="0.25">
      <c r="C320" s="4"/>
    </row>
    <row r="321" spans="3:3" x14ac:dyDescent="0.25">
      <c r="C321" s="4"/>
    </row>
    <row r="322" spans="3:3" x14ac:dyDescent="0.25">
      <c r="C322" s="4"/>
    </row>
    <row r="323" spans="3:3" x14ac:dyDescent="0.25">
      <c r="C323" s="4"/>
    </row>
    <row r="324" spans="3:3" x14ac:dyDescent="0.25">
      <c r="C324" s="4"/>
    </row>
    <row r="325" spans="3:3" x14ac:dyDescent="0.25">
      <c r="C325" s="4"/>
    </row>
    <row r="326" spans="3:3" x14ac:dyDescent="0.25">
      <c r="C326" s="4"/>
    </row>
    <row r="327" spans="3:3" x14ac:dyDescent="0.25">
      <c r="C327" s="4"/>
    </row>
    <row r="328" spans="3:3" x14ac:dyDescent="0.25">
      <c r="C328" s="4"/>
    </row>
    <row r="329" spans="3:3" x14ac:dyDescent="0.25">
      <c r="C329" s="4"/>
    </row>
    <row r="330" spans="3:3" x14ac:dyDescent="0.25">
      <c r="C330" s="4"/>
    </row>
    <row r="331" spans="3:3" x14ac:dyDescent="0.25">
      <c r="C331" s="4"/>
    </row>
    <row r="332" spans="3:3" x14ac:dyDescent="0.25">
      <c r="C332" s="4"/>
    </row>
    <row r="333" spans="3:3" x14ac:dyDescent="0.25">
      <c r="C333" s="4"/>
    </row>
    <row r="334" spans="3:3" x14ac:dyDescent="0.25">
      <c r="C334" s="4"/>
    </row>
    <row r="335" spans="3:3" x14ac:dyDescent="0.25">
      <c r="C335" s="4"/>
    </row>
    <row r="336" spans="3:3" x14ac:dyDescent="0.25">
      <c r="C336" s="4"/>
    </row>
    <row r="337" spans="3:3" x14ac:dyDescent="0.25">
      <c r="C337" s="4"/>
    </row>
    <row r="338" spans="3:3" x14ac:dyDescent="0.25">
      <c r="C338" s="4"/>
    </row>
    <row r="339" spans="3:3" x14ac:dyDescent="0.25">
      <c r="C339" s="4"/>
    </row>
    <row r="340" spans="3:3" x14ac:dyDescent="0.25">
      <c r="C340" s="4"/>
    </row>
    <row r="341" spans="3:3" x14ac:dyDescent="0.25">
      <c r="C341" s="4"/>
    </row>
    <row r="342" spans="3:3" x14ac:dyDescent="0.25">
      <c r="C342" s="4"/>
    </row>
    <row r="343" spans="3:3" x14ac:dyDescent="0.25">
      <c r="C343" s="4"/>
    </row>
    <row r="344" spans="3:3" x14ac:dyDescent="0.25">
      <c r="C344" s="4"/>
    </row>
    <row r="345" spans="3:3" x14ac:dyDescent="0.25">
      <c r="C345" s="4"/>
    </row>
    <row r="346" spans="3:3" x14ac:dyDescent="0.25">
      <c r="C346" s="4"/>
    </row>
    <row r="347" spans="3:3" x14ac:dyDescent="0.25">
      <c r="C347" s="4"/>
    </row>
    <row r="348" spans="3:3" x14ac:dyDescent="0.25">
      <c r="C348" s="4"/>
    </row>
    <row r="349" spans="3:3" x14ac:dyDescent="0.25">
      <c r="C349" s="4"/>
    </row>
    <row r="350" spans="3:3" x14ac:dyDescent="0.25">
      <c r="C350" s="4"/>
    </row>
    <row r="351" spans="3:3" x14ac:dyDescent="0.25">
      <c r="C351" s="4"/>
    </row>
    <row r="352" spans="3:3" x14ac:dyDescent="0.25">
      <c r="C352" s="4"/>
    </row>
    <row r="353" spans="3:3" x14ac:dyDescent="0.25">
      <c r="C353" s="4"/>
    </row>
    <row r="354" spans="3:3" x14ac:dyDescent="0.25">
      <c r="C354" s="4"/>
    </row>
    <row r="355" spans="3:3" x14ac:dyDescent="0.25">
      <c r="C355" s="4"/>
    </row>
    <row r="356" spans="3:3" x14ac:dyDescent="0.25">
      <c r="C356" s="4"/>
    </row>
    <row r="357" spans="3:3" x14ac:dyDescent="0.25">
      <c r="C357" s="4"/>
    </row>
    <row r="358" spans="3:3" x14ac:dyDescent="0.25">
      <c r="C358" s="4"/>
    </row>
    <row r="359" spans="3:3" x14ac:dyDescent="0.25">
      <c r="C359" s="4"/>
    </row>
    <row r="360" spans="3:3" x14ac:dyDescent="0.25">
      <c r="C360" s="4"/>
    </row>
    <row r="361" spans="3:3" x14ac:dyDescent="0.25">
      <c r="C361" s="4"/>
    </row>
    <row r="362" spans="3:3" x14ac:dyDescent="0.25">
      <c r="C362" s="4"/>
    </row>
    <row r="363" spans="3:3" x14ac:dyDescent="0.25">
      <c r="C363" s="4"/>
    </row>
  </sheetData>
  <sheetProtection password="C7E7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indowProtection="1" topLeftCell="A3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User_ADM_06</dc:creator>
  <cp:lastModifiedBy>User_ADM_03</cp:lastModifiedBy>
  <cp:lastPrinted>2017-11-09T07:16:49Z</cp:lastPrinted>
  <dcterms:created xsi:type="dcterms:W3CDTF">2017-11-07T13:06:16Z</dcterms:created>
  <dcterms:modified xsi:type="dcterms:W3CDTF">2017-11-09T07:16:58Z</dcterms:modified>
</cp:coreProperties>
</file>