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76" activeTab="1"/>
  </bookViews>
  <sheets>
    <sheet name="MIENIE SU" sheetId="1" r:id="rId1"/>
    <sheet name="Zestawienie kśt" sheetId="2" r:id="rId2"/>
  </sheets>
  <definedNames>
    <definedName name="_1Excel_BuiltIn_Print_Area_1_1_1">('MIENIE SU'!$C$2:$C$23,'MIENIE SU'!#REF!,'MIENIE SU'!#REF!,'MIENIE SU'!#REF!)</definedName>
    <definedName name="Excel_BuiltIn_Print_Area_1_1">('MIENIE SU'!$C$2:$C$23,'MIENIE SU'!#REF!,'MIENIE SU'!#REF!)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<sst xmlns="http://schemas.openxmlformats.org/spreadsheetml/2006/main" count="155" uniqueCount="95">
  <si>
    <t>Niskocenne składniki mienia</t>
  </si>
  <si>
    <t>Budynki oraz budowle - łącznie:</t>
  </si>
  <si>
    <t>w tym:</t>
  </si>
  <si>
    <t>Maszyny, urządzenia i wyposażenie - łącznie:</t>
  </si>
  <si>
    <t>Sumy ubezpieczenia dla:</t>
  </si>
  <si>
    <t>RAZEM</t>
  </si>
  <si>
    <t>UBEZPIECZENIE MIENIA OD OGNIA I INNYCH ZDARZEŃ LOSOWYCH</t>
  </si>
  <si>
    <t>w tym w rozbiciu na grupy KŚT:</t>
  </si>
  <si>
    <t>Lp.</t>
  </si>
  <si>
    <t>Przedmiot ubezpieczenia</t>
  </si>
  <si>
    <t xml:space="preserve">Grupa 3 </t>
  </si>
  <si>
    <t xml:space="preserve">Grupa 4 </t>
  </si>
  <si>
    <t xml:space="preserve">Grupa 5 </t>
  </si>
  <si>
    <t xml:space="preserve">Grupa 6 </t>
  </si>
  <si>
    <t>Grupa 7  z wyłączeniem pojazdów mechanicznych podlegających obowiązkowi rejestracji</t>
  </si>
  <si>
    <t>Grupa 8</t>
  </si>
  <si>
    <t xml:space="preserve">Suma ubezpieczenia </t>
  </si>
  <si>
    <t xml:space="preserve">UWAGI </t>
  </si>
  <si>
    <t>podlega ochronie konserwatora zabytków</t>
  </si>
  <si>
    <t>KSIĘGOWA BRUTTO</t>
  </si>
  <si>
    <t>zestawienie w załączeniu</t>
  </si>
  <si>
    <t>Zespół Opieki Zdrowotnej W Lidzbarku Warmińskim</t>
  </si>
  <si>
    <t>Magazyn Medyczny Leki, Bartoszycka 3</t>
  </si>
  <si>
    <t>Budynek - Przychodnia, 11-go Listopada15</t>
  </si>
  <si>
    <t>Budynek Szpital Bartoszycka 3</t>
  </si>
  <si>
    <t>Nazwa środka</t>
  </si>
  <si>
    <t>Numer
ewidencyjny</t>
  </si>
  <si>
    <t>Grupa środków</t>
  </si>
  <si>
    <t>Data
przyjęcia</t>
  </si>
  <si>
    <t>Budynek - Magazyn Medyczny Leki</t>
  </si>
  <si>
    <t>104/8/SZ/88</t>
  </si>
  <si>
    <t>1 Budynki i lokale</t>
  </si>
  <si>
    <t>Budynek - Przychodnia</t>
  </si>
  <si>
    <t>106/1/P/88</t>
  </si>
  <si>
    <t>Budynek Szpital</t>
  </si>
  <si>
    <t>106/1/SZ/88</t>
  </si>
  <si>
    <t>Grupa 4</t>
  </si>
  <si>
    <t>Rozwiązania Serwerowe (4szt)</t>
  </si>
  <si>
    <t>491/ZOZ/233/11</t>
  </si>
  <si>
    <t>4 Maszyny i urządzenia</t>
  </si>
  <si>
    <t>Sieć teleinformatyczna + projekt sieci inform.</t>
  </si>
  <si>
    <t>491/ZOZ/232/11</t>
  </si>
  <si>
    <t>Grupa 6</t>
  </si>
  <si>
    <t>6 Urządzenia techniczne</t>
  </si>
  <si>
    <t>Dzwig osobowy</t>
  </si>
  <si>
    <t>640/ZOZ/08/09</t>
  </si>
  <si>
    <t>8 Narzędzia i przyrządy ,wyposażenie</t>
  </si>
  <si>
    <t>Aparat do znieczulania</t>
  </si>
  <si>
    <t>802/02/2012</t>
  </si>
  <si>
    <t>Aparat Elektrochirurgiczny z modułem argonowym</t>
  </si>
  <si>
    <t>802/ZOZ/9/11</t>
  </si>
  <si>
    <t>Aparat RTG Luminos RF Classic</t>
  </si>
  <si>
    <t>802/ZOZ/12/2010</t>
  </si>
  <si>
    <t>Aparat RTG Siemens Multix Top</t>
  </si>
  <si>
    <t>802/ZOZ/13/2010</t>
  </si>
  <si>
    <t>Aparat ultrasonograficzny USG ACUSON X150</t>
  </si>
  <si>
    <t>802/ZOZ/01/10</t>
  </si>
  <si>
    <t>802/ZOZ/07/2014</t>
  </si>
  <si>
    <t>Lampa operacyjna ledowa sufitowa</t>
  </si>
  <si>
    <t>802/ZOZ/1/2014</t>
  </si>
  <si>
    <t>Myjnia Endoskopowa</t>
  </si>
  <si>
    <t>802/ZOZ/2/2014</t>
  </si>
  <si>
    <t>Respirator stacjonarny</t>
  </si>
  <si>
    <t>802/ZOZ/06/10</t>
  </si>
  <si>
    <t>Respirator transportowy</t>
  </si>
  <si>
    <t>802/ZOZ/07/10</t>
  </si>
  <si>
    <t>Wideogastroskop EG-2990K</t>
  </si>
  <si>
    <t>802/ZOZ/32/2013</t>
  </si>
  <si>
    <t>Wideokolonoskop EC-380FK2P</t>
  </si>
  <si>
    <t>802/ZOZ/33/2013</t>
  </si>
  <si>
    <t>Zestaw endoskopowy</t>
  </si>
  <si>
    <t>802/ZOZ/4/2014</t>
  </si>
  <si>
    <t>Cytoskop</t>
  </si>
  <si>
    <t>Laser</t>
  </si>
  <si>
    <t>Resektor</t>
  </si>
  <si>
    <t>Tor wizyjny</t>
  </si>
  <si>
    <t>Ureterorenoskop</t>
  </si>
  <si>
    <t>Uretrotom optyczny</t>
  </si>
  <si>
    <r>
      <t xml:space="preserve">Defibrylator LIFEPAK 15, </t>
    </r>
    <r>
      <rPr>
        <sz val="8"/>
        <color indexed="10"/>
        <rFont val="Verdana"/>
        <family val="2"/>
      </rPr>
      <t>mobilny</t>
    </r>
  </si>
  <si>
    <t>System ubezpieczenia</t>
  </si>
  <si>
    <t>Sumy stałe</t>
  </si>
  <si>
    <t>Pierwsze ryzyko</t>
  </si>
  <si>
    <t>-</t>
  </si>
  <si>
    <t>Razem</t>
  </si>
  <si>
    <t xml:space="preserve">Podstawa szacowania wartości </t>
  </si>
  <si>
    <t>Wartość
2017/2018</t>
  </si>
  <si>
    <t>Respirator stacjonarny do wentylacji dorosłych i dzieci</t>
  </si>
  <si>
    <t>Kardiomonitor Infinity Delta</t>
  </si>
  <si>
    <t>Defibrylator LIFEGAIN CU-HD1</t>
  </si>
  <si>
    <t>Kardiomonitor Q7</t>
  </si>
  <si>
    <t>Urządzenie do ogrzewania pacjenta NORM-O-TEMP</t>
  </si>
  <si>
    <t>Defibrylator LifepAK 15, mobilny</t>
  </si>
  <si>
    <r>
      <t xml:space="preserve">UBEZPIECZENIE MIENIA OD OGNIA I INNYCH ZDARZEŃ LOSOWYCH
</t>
    </r>
    <r>
      <rPr>
        <i/>
        <sz val="8"/>
        <rFont val="Verdana"/>
        <family val="2"/>
      </rPr>
      <t xml:space="preserve">Szczegółowy wykaz środków trwałych </t>
    </r>
  </si>
  <si>
    <t>3 zestawy, w tym w każdym z  nich:
- terminal mobilny DURABOOK R11AH wraz z oprogramowaniem,
- drukarka mobilna HP OJ 100 Mobile Printer L4111a</t>
  </si>
  <si>
    <t xml:space="preserve">Załącznik nr 8 do SIWZ „Wykaz mienia do ubezpieczenia”                         ZOZ.V.270-12/ZP/17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</si>
</sst>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\-#,##0.00&quot; zł&quot;"/>
    <numFmt numFmtId="167" formatCode="#,##0.00_ ;\-#,##0.00\ 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[$PLN]"/>
    <numFmt numFmtId="174" formatCode="#,##0.00\ _z_ł"/>
    <numFmt numFmtId="175" formatCode="#,##0.00;\-#,##0.00;&quot;-&quot;??"/>
    <numFmt numFmtId="176" formatCode="mmm/yyyy"/>
  </numFmts>
  <fonts count="48">
    <font>
      <sz val="10"/>
      <name val="Arial CE"/>
      <family val="2"/>
    </font>
    <font>
      <sz val="11"/>
      <color indexed="8"/>
      <name val="Czcionka tekstu podstawowego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>
        <color rgb="FFC2B000"/>
      </bottom>
    </border>
    <border>
      <left style="thin"/>
      <right>
        <color indexed="63"/>
      </right>
      <top>
        <color indexed="63"/>
      </top>
      <bottom style="hair">
        <color rgb="FFC2B000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hair">
        <color rgb="FFC2B000"/>
      </left>
      <right style="thin"/>
      <top style="thin"/>
      <bottom style="hair">
        <color rgb="FFC2B000"/>
      </bottom>
    </border>
    <border>
      <left style="thin"/>
      <right>
        <color indexed="63"/>
      </right>
      <top style="hair">
        <color rgb="FFC2B000"/>
      </top>
      <bottom style="hair">
        <color rgb="FFC2B000"/>
      </bottom>
    </border>
    <border>
      <left style="thin"/>
      <right style="thin"/>
      <top style="thin"/>
      <bottom style="hair">
        <color rgb="FFC2B000"/>
      </bottom>
    </border>
    <border>
      <left style="thin"/>
      <right style="thin"/>
      <top style="hair">
        <color rgb="FFC2B000"/>
      </top>
      <bottom style="hair">
        <color rgb="FFC2B000"/>
      </bottom>
    </border>
    <border>
      <left style="thin"/>
      <right>
        <color indexed="63"/>
      </right>
      <top style="hair">
        <color rgb="FFC2B000"/>
      </top>
      <bottom style="thin"/>
    </border>
    <border>
      <left style="thin"/>
      <right style="thin"/>
      <top style="hair">
        <color rgb="FFC2B000"/>
      </top>
      <bottom style="thin"/>
    </border>
    <border>
      <left style="hair">
        <color rgb="FFC2B000"/>
      </left>
      <right style="thin"/>
      <top style="hair">
        <color rgb="FFC2B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2" fillId="34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14" fontId="6" fillId="0" borderId="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34" borderId="14" xfId="0" applyNumberFormat="1" applyFont="1" applyFill="1" applyBorder="1" applyAlignment="1" applyProtection="1">
      <alignment horizontal="center" vertical="center"/>
      <protection/>
    </xf>
    <xf numFmtId="0" fontId="6" fillId="34" borderId="14" xfId="0" applyNumberFormat="1" applyFont="1" applyFill="1" applyBorder="1" applyAlignment="1" applyProtection="1">
      <alignment horizontal="center" vertical="center" wrapText="1"/>
      <protection/>
    </xf>
    <xf numFmtId="49" fontId="29" fillId="0" borderId="15" xfId="51" applyNumberFormat="1" applyFont="1" applyFill="1" applyBorder="1" applyAlignment="1">
      <alignment vertical="center"/>
      <protection/>
    </xf>
    <xf numFmtId="14" fontId="6" fillId="0" borderId="15" xfId="51" applyNumberFormat="1" applyFont="1" applyFill="1" applyBorder="1" applyAlignment="1">
      <alignment horizontal="right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7" xfId="0" applyFont="1" applyFill="1" applyBorder="1" applyAlignment="1" quotePrefix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14" fontId="6" fillId="35" borderId="0" xfId="0" applyNumberFormat="1" applyFont="1" applyFill="1" applyBorder="1" applyAlignment="1" applyProtection="1">
      <alignment horizontal="right" vertical="center"/>
      <protection/>
    </xf>
    <xf numFmtId="175" fontId="6" fillId="35" borderId="0" xfId="0" applyNumberFormat="1" applyFont="1" applyFill="1" applyBorder="1" applyAlignment="1" applyProtection="1">
      <alignment vertical="center"/>
      <protection/>
    </xf>
    <xf numFmtId="175" fontId="8" fillId="35" borderId="0" xfId="0" applyNumberFormat="1" applyFont="1" applyFill="1" applyBorder="1" applyAlignment="1" applyProtection="1">
      <alignment/>
      <protection/>
    </xf>
    <xf numFmtId="0" fontId="6" fillId="35" borderId="11" xfId="0" applyFont="1" applyFill="1" applyBorder="1" applyAlignment="1">
      <alignment vertical="center"/>
    </xf>
    <xf numFmtId="167" fontId="5" fillId="35" borderId="10" xfId="0" applyNumberFormat="1" applyFont="1" applyFill="1" applyBorder="1" applyAlignment="1">
      <alignment vertical="center"/>
    </xf>
    <xf numFmtId="49" fontId="29" fillId="0" borderId="15" xfId="51" applyNumberFormat="1" applyFont="1" applyFill="1" applyBorder="1" applyAlignment="1">
      <alignment vertical="center" wrapText="1"/>
      <protection/>
    </xf>
    <xf numFmtId="173" fontId="2" fillId="33" borderId="12" xfId="0" applyNumberFormat="1" applyFont="1" applyFill="1" applyBorder="1" applyAlignment="1">
      <alignment horizontal="right" vertical="center" wrapText="1"/>
    </xf>
    <xf numFmtId="164" fontId="2" fillId="33" borderId="19" xfId="0" applyNumberFormat="1" applyFont="1" applyFill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right" vertical="center" wrapText="1"/>
    </xf>
    <xf numFmtId="39" fontId="10" fillId="33" borderId="19" xfId="0" applyNumberFormat="1" applyFont="1" applyFill="1" applyBorder="1" applyAlignment="1">
      <alignment horizontal="right" vertical="center" wrapText="1"/>
    </xf>
    <xf numFmtId="0" fontId="10" fillId="33" borderId="21" xfId="0" applyFont="1" applyFill="1" applyBorder="1" applyAlignment="1">
      <alignment horizontal="center" vertical="center" wrapText="1"/>
    </xf>
    <xf numFmtId="173" fontId="10" fillId="33" borderId="19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173" fontId="10" fillId="33" borderId="22" xfId="0" applyNumberFormat="1" applyFont="1" applyFill="1" applyBorder="1" applyAlignment="1">
      <alignment horizontal="righ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right" vertical="center" wrapText="1"/>
    </xf>
    <xf numFmtId="0" fontId="10" fillId="33" borderId="21" xfId="0" applyFont="1" applyFill="1" applyBorder="1" applyAlignment="1" quotePrefix="1">
      <alignment horizontal="center" vertical="center" wrapText="1"/>
    </xf>
    <xf numFmtId="173" fontId="10" fillId="33" borderId="19" xfId="51" applyNumberFormat="1" applyFont="1" applyFill="1" applyBorder="1" applyAlignment="1">
      <alignment vertical="center"/>
      <protection/>
    </xf>
    <xf numFmtId="0" fontId="10" fillId="0" borderId="22" xfId="0" applyFont="1" applyFill="1" applyBorder="1" applyAlignment="1">
      <alignment horizontal="left" vertical="center" wrapText="1"/>
    </xf>
    <xf numFmtId="173" fontId="10" fillId="33" borderId="22" xfId="51" applyNumberFormat="1" applyFont="1" applyFill="1" applyBorder="1" applyAlignment="1">
      <alignment vertical="center"/>
      <protection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5" fontId="6" fillId="33" borderId="14" xfId="0" applyNumberFormat="1" applyFont="1" applyFill="1" applyBorder="1" applyAlignment="1" applyProtection="1">
      <alignment vertical="center"/>
      <protection/>
    </xf>
    <xf numFmtId="175" fontId="6" fillId="33" borderId="15" xfId="51" applyNumberFormat="1" applyFont="1" applyFill="1" applyBorder="1" applyAlignment="1">
      <alignment vertical="center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74" fontId="2" fillId="0" borderId="25" xfId="0" applyNumberFormat="1" applyFont="1" applyFill="1" applyBorder="1" applyAlignment="1">
      <alignment horizontal="center" vertical="center" wrapText="1"/>
    </xf>
    <xf numFmtId="174" fontId="2" fillId="0" borderId="26" xfId="0" applyNumberFormat="1" applyFont="1" applyFill="1" applyBorder="1" applyAlignment="1">
      <alignment horizontal="center" vertical="center" wrapText="1"/>
    </xf>
    <xf numFmtId="174" fontId="2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904875</xdr:rowOff>
    </xdr:from>
    <xdr:to>
      <xdr:col>2</xdr:col>
      <xdr:colOff>1533525</xdr:colOff>
      <xdr:row>1</xdr:row>
      <xdr:rowOff>590550</xdr:rowOff>
    </xdr:to>
    <xdr:pic>
      <xdr:nvPicPr>
        <xdr:cNvPr id="1" name="Obraz 5" descr="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04875"/>
          <a:ext cx="1762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</xdr:col>
      <xdr:colOff>1476375</xdr:colOff>
      <xdr:row>1</xdr:row>
      <xdr:rowOff>533400</xdr:rowOff>
    </xdr:to>
    <xdr:pic>
      <xdr:nvPicPr>
        <xdr:cNvPr id="1" name="Obraz 5" descr="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00100"/>
          <a:ext cx="1447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showGridLines="0" zoomScale="85" zoomScaleNormal="85" zoomScaleSheetLayoutView="50" zoomScalePageLayoutView="75" workbookViewId="0" topLeftCell="A34">
      <selection activeCell="B1" sqref="B1:E1"/>
    </sheetView>
  </sheetViews>
  <sheetFormatPr defaultColWidth="9.00390625" defaultRowHeight="12.75"/>
  <cols>
    <col min="1" max="1" width="9.00390625" style="2" customWidth="1"/>
    <col min="2" max="2" width="3.875" style="1" bestFit="1" customWidth="1"/>
    <col min="3" max="3" width="55.00390625" style="5" customWidth="1"/>
    <col min="4" max="6" width="20.625" style="2" customWidth="1"/>
    <col min="7" max="7" width="26.25390625" style="2" customWidth="1"/>
    <col min="8" max="16384" width="9.00390625" style="2" customWidth="1"/>
  </cols>
  <sheetData>
    <row r="1" spans="2:5" ht="84" customHeight="1">
      <c r="B1" s="70" t="s">
        <v>94</v>
      </c>
      <c r="C1" s="70"/>
      <c r="D1" s="70"/>
      <c r="E1" s="70"/>
    </row>
    <row r="2" ht="58.5" customHeight="1">
      <c r="C2"/>
    </row>
    <row r="3" spans="2:7" s="7" customFormat="1" ht="27.75" customHeight="1">
      <c r="B3" s="77" t="s">
        <v>4</v>
      </c>
      <c r="C3" s="77"/>
      <c r="D3" s="78" t="s">
        <v>21</v>
      </c>
      <c r="E3" s="78"/>
      <c r="F3" s="78"/>
      <c r="G3" s="78"/>
    </row>
    <row r="4" spans="2:3" s="7" customFormat="1" ht="11.25">
      <c r="B4" s="6"/>
      <c r="C4" s="8"/>
    </row>
    <row r="5" spans="2:7" s="7" customFormat="1" ht="22.5" customHeight="1">
      <c r="B5" s="79" t="s">
        <v>6</v>
      </c>
      <c r="C5" s="80"/>
      <c r="D5" s="80"/>
      <c r="E5" s="80"/>
      <c r="F5" s="80"/>
      <c r="G5" s="81"/>
    </row>
    <row r="6" spans="2:3" s="7" customFormat="1" ht="23.25" customHeight="1">
      <c r="B6" s="6"/>
      <c r="C6" s="13"/>
    </row>
    <row r="7" spans="2:7" s="7" customFormat="1" ht="40.5" customHeight="1">
      <c r="B7" s="30" t="s">
        <v>8</v>
      </c>
      <c r="C7" s="30" t="s">
        <v>9</v>
      </c>
      <c r="D7" s="11" t="s">
        <v>16</v>
      </c>
      <c r="E7" s="14" t="s">
        <v>84</v>
      </c>
      <c r="F7" s="14" t="s">
        <v>79</v>
      </c>
      <c r="G7" s="11" t="s">
        <v>17</v>
      </c>
    </row>
    <row r="8" spans="2:7" ht="24" customHeight="1">
      <c r="B8" s="74">
        <v>1</v>
      </c>
      <c r="C8" s="17" t="s">
        <v>1</v>
      </c>
      <c r="D8" s="44">
        <f>SUM(D10:D12)</f>
        <v>7043523.7</v>
      </c>
      <c r="E8" s="46" t="s">
        <v>19</v>
      </c>
      <c r="F8" s="71" t="s">
        <v>80</v>
      </c>
      <c r="G8" s="34" t="s">
        <v>82</v>
      </c>
    </row>
    <row r="9" spans="2:7" ht="23.25" customHeight="1">
      <c r="B9" s="75"/>
      <c r="C9" s="59" t="s">
        <v>2</v>
      </c>
      <c r="D9" s="60"/>
      <c r="E9" s="61"/>
      <c r="F9" s="72"/>
      <c r="G9" s="35" t="s">
        <v>82</v>
      </c>
    </row>
    <row r="10" spans="2:7" ht="23.25" customHeight="1">
      <c r="B10" s="75"/>
      <c r="C10" s="55" t="s">
        <v>22</v>
      </c>
      <c r="D10" s="62">
        <v>18726</v>
      </c>
      <c r="E10" s="50" t="s">
        <v>19</v>
      </c>
      <c r="F10" s="72"/>
      <c r="G10" s="34" t="s">
        <v>82</v>
      </c>
    </row>
    <row r="11" spans="2:7" ht="23.25" customHeight="1">
      <c r="B11" s="75"/>
      <c r="C11" s="55" t="s">
        <v>23</v>
      </c>
      <c r="D11" s="62">
        <v>1354742.57</v>
      </c>
      <c r="E11" s="50" t="s">
        <v>19</v>
      </c>
      <c r="F11" s="72"/>
      <c r="G11" s="34" t="s">
        <v>82</v>
      </c>
    </row>
    <row r="12" spans="2:7" ht="27.75" customHeight="1">
      <c r="B12" s="75"/>
      <c r="C12" s="63" t="s">
        <v>24</v>
      </c>
      <c r="D12" s="64">
        <v>5670055.13</v>
      </c>
      <c r="E12" s="54" t="s">
        <v>19</v>
      </c>
      <c r="F12" s="73"/>
      <c r="G12" s="58" t="s">
        <v>18</v>
      </c>
    </row>
    <row r="13" spans="2:7" ht="24" customHeight="1">
      <c r="B13" s="74">
        <v>2</v>
      </c>
      <c r="C13" s="18" t="s">
        <v>3</v>
      </c>
      <c r="D13" s="44">
        <f>SUM(D15:D20)</f>
        <v>2881308.08</v>
      </c>
      <c r="E13" s="47" t="s">
        <v>19</v>
      </c>
      <c r="F13" s="71" t="s">
        <v>80</v>
      </c>
      <c r="G13" s="36" t="s">
        <v>82</v>
      </c>
    </row>
    <row r="14" spans="2:7" ht="12.75" customHeight="1">
      <c r="B14" s="75"/>
      <c r="C14" s="55" t="s">
        <v>7</v>
      </c>
      <c r="D14" s="45"/>
      <c r="E14" s="47"/>
      <c r="F14" s="72"/>
      <c r="G14" s="35" t="s">
        <v>82</v>
      </c>
    </row>
    <row r="15" spans="2:7" ht="25.5" customHeight="1">
      <c r="B15" s="75"/>
      <c r="C15" s="48" t="s">
        <v>10</v>
      </c>
      <c r="D15" s="49">
        <v>0</v>
      </c>
      <c r="E15" s="50" t="s">
        <v>19</v>
      </c>
      <c r="F15" s="72"/>
      <c r="G15" s="56" t="s">
        <v>82</v>
      </c>
    </row>
    <row r="16" spans="2:7" ht="25.5" customHeight="1">
      <c r="B16" s="75"/>
      <c r="C16" s="48" t="s">
        <v>11</v>
      </c>
      <c r="D16" s="51">
        <f>'Zestawienie kśt'!F17</f>
        <v>566495.81</v>
      </c>
      <c r="E16" s="50" t="s">
        <v>19</v>
      </c>
      <c r="F16" s="72"/>
      <c r="G16" s="57" t="s">
        <v>20</v>
      </c>
    </row>
    <row r="17" spans="2:7" ht="25.5" customHeight="1">
      <c r="B17" s="75"/>
      <c r="C17" s="48" t="s">
        <v>12</v>
      </c>
      <c r="D17" s="51">
        <v>0</v>
      </c>
      <c r="E17" s="50" t="s">
        <v>19</v>
      </c>
      <c r="F17" s="72"/>
      <c r="G17" s="56" t="s">
        <v>82</v>
      </c>
    </row>
    <row r="18" spans="2:7" ht="25.5" customHeight="1">
      <c r="B18" s="75"/>
      <c r="C18" s="48" t="s">
        <v>13</v>
      </c>
      <c r="D18" s="51">
        <f>'Zestawienie kśt'!F22</f>
        <v>355143.75</v>
      </c>
      <c r="E18" s="50" t="s">
        <v>19</v>
      </c>
      <c r="F18" s="72"/>
      <c r="G18" s="57" t="s">
        <v>20</v>
      </c>
    </row>
    <row r="19" spans="2:7" ht="25.5" customHeight="1">
      <c r="B19" s="75"/>
      <c r="C19" s="48" t="s">
        <v>14</v>
      </c>
      <c r="D19" s="51">
        <v>0</v>
      </c>
      <c r="E19" s="50" t="s">
        <v>19</v>
      </c>
      <c r="F19" s="72"/>
      <c r="G19" s="56" t="s">
        <v>82</v>
      </c>
    </row>
    <row r="20" spans="2:7" ht="25.5" customHeight="1">
      <c r="B20" s="76"/>
      <c r="C20" s="52" t="s">
        <v>15</v>
      </c>
      <c r="D20" s="53">
        <f>'Zestawienie kśt'!F50</f>
        <v>1959668.5199999998</v>
      </c>
      <c r="E20" s="54" t="s">
        <v>19</v>
      </c>
      <c r="F20" s="73"/>
      <c r="G20" s="58" t="s">
        <v>20</v>
      </c>
    </row>
    <row r="21" spans="2:7" ht="25.5" customHeight="1">
      <c r="B21" s="3">
        <v>3</v>
      </c>
      <c r="C21" s="10" t="s">
        <v>0</v>
      </c>
      <c r="D21" s="31">
        <v>30000</v>
      </c>
      <c r="E21" s="32" t="s">
        <v>19</v>
      </c>
      <c r="F21" s="33" t="s">
        <v>81</v>
      </c>
      <c r="G21" s="37" t="s">
        <v>82</v>
      </c>
    </row>
    <row r="22" spans="3:6" ht="27" customHeight="1">
      <c r="C22" s="12" t="s">
        <v>5</v>
      </c>
      <c r="D22" s="16">
        <f>D21+D13+D8</f>
        <v>9954831.780000001</v>
      </c>
      <c r="E22" s="4"/>
      <c r="F22" s="4"/>
    </row>
    <row r="23" ht="11.25">
      <c r="C23" s="9"/>
    </row>
  </sheetData>
  <sheetProtection/>
  <mergeCells count="8">
    <mergeCell ref="B1:E1"/>
    <mergeCell ref="F8:F12"/>
    <mergeCell ref="F13:F20"/>
    <mergeCell ref="B13:B20"/>
    <mergeCell ref="B8:B12"/>
    <mergeCell ref="B3:C3"/>
    <mergeCell ref="D3:G3"/>
    <mergeCell ref="B5:G5"/>
  </mergeCells>
  <dataValidations count="3">
    <dataValidation type="list" allowBlank="1" showInputMessage="1" showErrorMessage="1" sqref="E8 E10:E13 E15:E20">
      <formula1>"KSIĘGOWA BRUTTO,ODTWORZENIOWA, RZECZYWISTA"</formula1>
    </dataValidation>
    <dataValidation type="list" allowBlank="1" showInputMessage="1" showErrorMessage="1" sqref="E21">
      <formula1>"KSIĘGOWA BRUTTO,ODTWORZENIOWA"</formula1>
    </dataValidation>
    <dataValidation type="list" allowBlank="1" showInputMessage="1" showErrorMessage="1" sqref="F8 F13 F21">
      <formula1>"Sumy stałe, Pierwsze ryzyko"</formula1>
    </dataValidation>
  </dataValidation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scale="60" r:id="rId2"/>
  <headerFooter alignWithMargins="0">
    <oddFooter>&amp;R&amp;P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showGridLines="0" tabSelected="1" zoomScalePageLayoutView="0" workbookViewId="0" topLeftCell="A1">
      <selection activeCell="F14" sqref="F14:F16"/>
    </sheetView>
  </sheetViews>
  <sheetFormatPr defaultColWidth="9.00390625" defaultRowHeight="12.75"/>
  <cols>
    <col min="1" max="1" width="9.125" style="15" customWidth="1"/>
    <col min="2" max="2" width="36.00390625" style="15" customWidth="1"/>
    <col min="3" max="3" width="9.625" style="15" hidden="1" customWidth="1"/>
    <col min="4" max="4" width="29.875" style="15" hidden="1" customWidth="1"/>
    <col min="5" max="5" width="19.625" style="15" customWidth="1"/>
    <col min="6" max="6" width="28.25390625" style="15" customWidth="1"/>
    <col min="7" max="16384" width="9.125" style="15" customWidth="1"/>
  </cols>
  <sheetData>
    <row r="1" spans="2:6" ht="55.5" customHeight="1">
      <c r="B1" s="83" t="str">
        <f>'MIENIE SU'!B1:E1</f>
        <v>Załącznik nr 8 do SIWZ „Wykaz mienia do ubezpieczenia”                         ZOZ.V.270-12/ZP/17
</v>
      </c>
      <c r="C1" s="83"/>
      <c r="D1" s="83"/>
      <c r="E1" s="83"/>
      <c r="F1" s="83"/>
    </row>
    <row r="2" spans="2:5" ht="61.5" customHeight="1">
      <c r="B2" s="82"/>
      <c r="C2" s="82"/>
      <c r="D2" s="82"/>
      <c r="E2" s="82"/>
    </row>
    <row r="3" spans="2:6" ht="23.25" customHeight="1">
      <c r="B3" s="77" t="s">
        <v>4</v>
      </c>
      <c r="C3" s="77"/>
      <c r="D3" s="78" t="s">
        <v>21</v>
      </c>
      <c r="E3" s="78"/>
      <c r="F3" s="78"/>
    </row>
    <row r="4" spans="2:6" ht="23.25" customHeight="1">
      <c r="B4" s="6"/>
      <c r="C4" s="8"/>
      <c r="D4" s="7"/>
      <c r="E4" s="7"/>
      <c r="F4" s="7"/>
    </row>
    <row r="5" spans="2:6" ht="32.25" customHeight="1">
      <c r="B5" s="79" t="s">
        <v>92</v>
      </c>
      <c r="C5" s="80"/>
      <c r="D5" s="80"/>
      <c r="E5" s="80"/>
      <c r="F5" s="80"/>
    </row>
    <row r="6" spans="2:6" s="65" customFormat="1" ht="12" customHeight="1">
      <c r="B6" s="66"/>
      <c r="C6" s="66"/>
      <c r="D6" s="66"/>
      <c r="E6" s="66"/>
      <c r="F6" s="66"/>
    </row>
    <row r="7" spans="2:6" ht="31.5">
      <c r="B7" s="26" t="s">
        <v>25</v>
      </c>
      <c r="C7" s="27" t="s">
        <v>26</v>
      </c>
      <c r="D7" s="26" t="s">
        <v>27</v>
      </c>
      <c r="E7" s="27" t="s">
        <v>28</v>
      </c>
      <c r="F7" s="27" t="s">
        <v>85</v>
      </c>
    </row>
    <row r="8" spans="2:6" ht="10.5">
      <c r="B8" s="19" t="s">
        <v>29</v>
      </c>
      <c r="C8" s="20" t="s">
        <v>30</v>
      </c>
      <c r="D8" s="20" t="s">
        <v>31</v>
      </c>
      <c r="E8" s="21">
        <v>32258</v>
      </c>
      <c r="F8" s="67">
        <v>18726</v>
      </c>
    </row>
    <row r="9" spans="2:6" ht="10.5">
      <c r="B9" s="19" t="s">
        <v>32</v>
      </c>
      <c r="C9" s="20" t="s">
        <v>33</v>
      </c>
      <c r="D9" s="20" t="s">
        <v>31</v>
      </c>
      <c r="E9" s="21">
        <v>32238</v>
      </c>
      <c r="F9" s="67">
        <v>1354742.57</v>
      </c>
    </row>
    <row r="10" spans="2:6" ht="10.5">
      <c r="B10" s="19" t="s">
        <v>34</v>
      </c>
      <c r="C10" s="20" t="s">
        <v>35</v>
      </c>
      <c r="D10" s="20" t="s">
        <v>31</v>
      </c>
      <c r="E10" s="21">
        <v>32258</v>
      </c>
      <c r="F10" s="67">
        <v>5670055.13</v>
      </c>
    </row>
    <row r="11" spans="2:6" ht="10.5">
      <c r="B11" s="22"/>
      <c r="C11" s="23"/>
      <c r="D11" s="23"/>
      <c r="E11" s="38" t="s">
        <v>83</v>
      </c>
      <c r="F11" s="39">
        <f>SUM(F8:F10)</f>
        <v>7043523.7</v>
      </c>
    </row>
    <row r="12" spans="2:5" ht="10.5">
      <c r="B12" s="24" t="s">
        <v>36</v>
      </c>
      <c r="C12" s="25"/>
      <c r="D12" s="25"/>
      <c r="E12" s="25"/>
    </row>
    <row r="13" spans="2:6" ht="31.5">
      <c r="B13" s="26" t="s">
        <v>25</v>
      </c>
      <c r="C13" s="27" t="s">
        <v>26</v>
      </c>
      <c r="D13" s="26" t="s">
        <v>27</v>
      </c>
      <c r="E13" s="27" t="s">
        <v>28</v>
      </c>
      <c r="F13" s="27" t="s">
        <v>85</v>
      </c>
    </row>
    <row r="14" spans="2:6" ht="10.5">
      <c r="B14" s="19" t="s">
        <v>37</v>
      </c>
      <c r="C14" s="20" t="s">
        <v>38</v>
      </c>
      <c r="D14" s="20" t="s">
        <v>39</v>
      </c>
      <c r="E14" s="21">
        <v>40812</v>
      </c>
      <c r="F14" s="67">
        <v>235147.79</v>
      </c>
    </row>
    <row r="15" spans="2:6" ht="10.5">
      <c r="B15" s="19" t="s">
        <v>40</v>
      </c>
      <c r="C15" s="20" t="s">
        <v>41</v>
      </c>
      <c r="D15" s="20" t="s">
        <v>39</v>
      </c>
      <c r="E15" s="21">
        <v>40812</v>
      </c>
      <c r="F15" s="67">
        <v>295710</v>
      </c>
    </row>
    <row r="16" spans="2:6" ht="59.25" customHeight="1">
      <c r="B16" s="69" t="s">
        <v>93</v>
      </c>
      <c r="C16" s="20"/>
      <c r="D16" s="20"/>
      <c r="E16" s="21">
        <v>42786</v>
      </c>
      <c r="F16" s="67">
        <f>3*11879.34</f>
        <v>35638.020000000004</v>
      </c>
    </row>
    <row r="17" spans="2:6" ht="10.5">
      <c r="B17" s="25"/>
      <c r="C17" s="25"/>
      <c r="D17" s="25"/>
      <c r="E17" s="38" t="s">
        <v>83</v>
      </c>
      <c r="F17" s="40">
        <f>SUM(F14:F16)</f>
        <v>566495.81</v>
      </c>
    </row>
    <row r="18" spans="2:5" ht="10.5">
      <c r="B18" s="25"/>
      <c r="C18" s="25"/>
      <c r="D18" s="25"/>
      <c r="E18" s="25"/>
    </row>
    <row r="19" spans="2:5" ht="10.5">
      <c r="B19" s="24" t="s">
        <v>42</v>
      </c>
      <c r="C19" s="25"/>
      <c r="D19" s="25"/>
      <c r="E19" s="25"/>
    </row>
    <row r="20" spans="2:6" ht="31.5">
      <c r="B20" s="26" t="s">
        <v>25</v>
      </c>
      <c r="C20" s="27" t="s">
        <v>26</v>
      </c>
      <c r="D20" s="26" t="s">
        <v>27</v>
      </c>
      <c r="E20" s="27" t="s">
        <v>28</v>
      </c>
      <c r="F20" s="27" t="s">
        <v>85</v>
      </c>
    </row>
    <row r="21" spans="2:6" ht="10.5">
      <c r="B21" s="19" t="s">
        <v>44</v>
      </c>
      <c r="C21" s="20" t="s">
        <v>45</v>
      </c>
      <c r="D21" s="20" t="s">
        <v>43</v>
      </c>
      <c r="E21" s="21">
        <v>40073</v>
      </c>
      <c r="F21" s="67">
        <v>355143.75</v>
      </c>
    </row>
    <row r="22" spans="2:6" ht="10.5">
      <c r="B22" s="25"/>
      <c r="C22" s="25"/>
      <c r="D22" s="25"/>
      <c r="E22" s="38" t="s">
        <v>83</v>
      </c>
      <c r="F22" s="40">
        <f>SUM(F21:F21)</f>
        <v>355143.75</v>
      </c>
    </row>
    <row r="23" spans="2:5" ht="10.5">
      <c r="B23" s="24" t="s">
        <v>15</v>
      </c>
      <c r="C23" s="25"/>
      <c r="D23" s="25"/>
      <c r="E23" s="25"/>
    </row>
    <row r="24" spans="2:6" ht="31.5">
      <c r="B24" s="26" t="s">
        <v>25</v>
      </c>
      <c r="C24" s="27" t="s">
        <v>26</v>
      </c>
      <c r="D24" s="26" t="s">
        <v>27</v>
      </c>
      <c r="E24" s="27" t="s">
        <v>28</v>
      </c>
      <c r="F24" s="27" t="s">
        <v>85</v>
      </c>
    </row>
    <row r="25" spans="2:6" ht="10.5">
      <c r="B25" s="19" t="s">
        <v>47</v>
      </c>
      <c r="C25" s="20" t="s">
        <v>48</v>
      </c>
      <c r="D25" s="20" t="s">
        <v>46</v>
      </c>
      <c r="E25" s="21">
        <v>41122</v>
      </c>
      <c r="F25" s="67">
        <v>97200</v>
      </c>
    </row>
    <row r="26" spans="2:6" ht="10.5">
      <c r="B26" s="19" t="s">
        <v>49</v>
      </c>
      <c r="C26" s="20" t="s">
        <v>50</v>
      </c>
      <c r="D26" s="20" t="s">
        <v>46</v>
      </c>
      <c r="E26" s="21">
        <v>40721</v>
      </c>
      <c r="F26" s="67">
        <v>28045.86</v>
      </c>
    </row>
    <row r="27" spans="2:6" ht="10.5">
      <c r="B27" s="19" t="s">
        <v>51</v>
      </c>
      <c r="C27" s="20" t="s">
        <v>52</v>
      </c>
      <c r="D27" s="20" t="s">
        <v>46</v>
      </c>
      <c r="E27" s="21">
        <v>40359</v>
      </c>
      <c r="F27" s="67">
        <v>435512</v>
      </c>
    </row>
    <row r="28" spans="2:6" ht="10.5">
      <c r="B28" s="19" t="s">
        <v>53</v>
      </c>
      <c r="C28" s="20" t="s">
        <v>54</v>
      </c>
      <c r="D28" s="20" t="s">
        <v>46</v>
      </c>
      <c r="E28" s="21">
        <v>40359</v>
      </c>
      <c r="F28" s="67">
        <v>295226.56</v>
      </c>
    </row>
    <row r="29" spans="2:6" ht="10.5">
      <c r="B29" s="19" t="s">
        <v>55</v>
      </c>
      <c r="C29" s="20" t="s">
        <v>56</v>
      </c>
      <c r="D29" s="20" t="s">
        <v>46</v>
      </c>
      <c r="E29" s="21">
        <v>40238</v>
      </c>
      <c r="F29" s="67">
        <v>149887.74</v>
      </c>
    </row>
    <row r="30" spans="2:6" ht="10.5">
      <c r="B30" s="19" t="s">
        <v>78</v>
      </c>
      <c r="C30" s="20" t="s">
        <v>57</v>
      </c>
      <c r="D30" s="20" t="s">
        <v>46</v>
      </c>
      <c r="E30" s="21">
        <v>41996</v>
      </c>
      <c r="F30" s="67">
        <v>73871.58</v>
      </c>
    </row>
    <row r="31" spans="2:6" ht="10.5">
      <c r="B31" s="19" t="s">
        <v>58</v>
      </c>
      <c r="C31" s="20" t="s">
        <v>59</v>
      </c>
      <c r="D31" s="20" t="s">
        <v>46</v>
      </c>
      <c r="E31" s="21">
        <v>41724</v>
      </c>
      <c r="F31" s="67">
        <v>22680</v>
      </c>
    </row>
    <row r="32" spans="2:6" ht="10.5">
      <c r="B32" s="19" t="s">
        <v>60</v>
      </c>
      <c r="C32" s="20" t="s">
        <v>61</v>
      </c>
      <c r="D32" s="20" t="s">
        <v>46</v>
      </c>
      <c r="E32" s="21">
        <v>41753</v>
      </c>
      <c r="F32" s="67">
        <v>68228.73</v>
      </c>
    </row>
    <row r="33" spans="2:6" ht="10.5">
      <c r="B33" s="19" t="s">
        <v>62</v>
      </c>
      <c r="C33" s="20" t="s">
        <v>63</v>
      </c>
      <c r="D33" s="20" t="s">
        <v>46</v>
      </c>
      <c r="E33" s="21">
        <v>40268</v>
      </c>
      <c r="F33" s="67">
        <v>51554.74</v>
      </c>
    </row>
    <row r="34" spans="2:6" ht="10.5">
      <c r="B34" s="19" t="s">
        <v>64</v>
      </c>
      <c r="C34" s="20" t="s">
        <v>65</v>
      </c>
      <c r="D34" s="20" t="s">
        <v>46</v>
      </c>
      <c r="E34" s="21">
        <v>40268</v>
      </c>
      <c r="F34" s="67">
        <v>39963.43</v>
      </c>
    </row>
    <row r="35" spans="2:6" ht="10.5">
      <c r="B35" s="19" t="s">
        <v>66</v>
      </c>
      <c r="C35" s="20" t="s">
        <v>67</v>
      </c>
      <c r="D35" s="20" t="s">
        <v>46</v>
      </c>
      <c r="E35" s="21">
        <v>41402</v>
      </c>
      <c r="F35" s="67">
        <v>67708</v>
      </c>
    </row>
    <row r="36" spans="2:6" ht="10.5">
      <c r="B36" s="19" t="s">
        <v>68</v>
      </c>
      <c r="C36" s="20" t="s">
        <v>69</v>
      </c>
      <c r="D36" s="20" t="s">
        <v>46</v>
      </c>
      <c r="E36" s="21">
        <v>41402</v>
      </c>
      <c r="F36" s="67">
        <v>59952</v>
      </c>
    </row>
    <row r="37" spans="2:6" ht="10.5">
      <c r="B37" s="19" t="s">
        <v>70</v>
      </c>
      <c r="C37" s="20" t="s">
        <v>71</v>
      </c>
      <c r="D37" s="20" t="s">
        <v>46</v>
      </c>
      <c r="E37" s="21">
        <v>41852</v>
      </c>
      <c r="F37" s="67">
        <v>97200</v>
      </c>
    </row>
    <row r="38" spans="2:6" ht="12">
      <c r="B38" s="28" t="s">
        <v>72</v>
      </c>
      <c r="C38" s="23"/>
      <c r="D38" s="23"/>
      <c r="E38" s="29">
        <v>42370</v>
      </c>
      <c r="F38" s="68">
        <v>29376</v>
      </c>
    </row>
    <row r="39" spans="2:6" ht="12">
      <c r="B39" s="28" t="s">
        <v>73</v>
      </c>
      <c r="C39" s="23"/>
      <c r="D39" s="23"/>
      <c r="E39" s="29">
        <v>42370</v>
      </c>
      <c r="F39" s="68">
        <v>104112</v>
      </c>
    </row>
    <row r="40" spans="2:6" ht="12">
      <c r="B40" s="28" t="s">
        <v>74</v>
      </c>
      <c r="C40" s="23"/>
      <c r="D40" s="23"/>
      <c r="E40" s="29">
        <v>42370</v>
      </c>
      <c r="F40" s="68">
        <v>73440</v>
      </c>
    </row>
    <row r="41" spans="2:6" ht="12">
      <c r="B41" s="28" t="s">
        <v>75</v>
      </c>
      <c r="C41" s="23"/>
      <c r="D41" s="23"/>
      <c r="E41" s="29">
        <v>42370</v>
      </c>
      <c r="F41" s="68">
        <v>21924</v>
      </c>
    </row>
    <row r="42" spans="2:6" ht="12">
      <c r="B42" s="43" t="s">
        <v>76</v>
      </c>
      <c r="C42" s="23"/>
      <c r="D42" s="23"/>
      <c r="E42" s="29">
        <v>42370</v>
      </c>
      <c r="F42" s="68">
        <v>25056</v>
      </c>
    </row>
    <row r="43" spans="2:6" ht="12">
      <c r="B43" s="43" t="s">
        <v>77</v>
      </c>
      <c r="C43" s="23"/>
      <c r="D43" s="23"/>
      <c r="E43" s="29">
        <v>42370</v>
      </c>
      <c r="F43" s="68">
        <v>15444</v>
      </c>
    </row>
    <row r="44" spans="2:6" ht="24">
      <c r="B44" s="43" t="s">
        <v>86</v>
      </c>
      <c r="C44" s="23"/>
      <c r="D44" s="23"/>
      <c r="E44" s="29">
        <v>42621</v>
      </c>
      <c r="F44" s="68">
        <v>39960</v>
      </c>
    </row>
    <row r="45" spans="2:6" ht="12">
      <c r="B45" s="43" t="s">
        <v>87</v>
      </c>
      <c r="C45" s="23"/>
      <c r="D45" s="23"/>
      <c r="E45" s="29">
        <v>42718</v>
      </c>
      <c r="F45" s="68">
        <v>32400</v>
      </c>
    </row>
    <row r="46" spans="2:6" ht="12">
      <c r="B46" s="43" t="s">
        <v>88</v>
      </c>
      <c r="C46" s="23"/>
      <c r="D46" s="23"/>
      <c r="E46" s="29">
        <v>42719</v>
      </c>
      <c r="F46" s="68">
        <v>19772.64</v>
      </c>
    </row>
    <row r="47" spans="2:6" ht="12">
      <c r="B47" s="43" t="s">
        <v>89</v>
      </c>
      <c r="C47" s="23"/>
      <c r="D47" s="23"/>
      <c r="E47" s="29">
        <v>42719</v>
      </c>
      <c r="F47" s="68">
        <v>7860.24</v>
      </c>
    </row>
    <row r="48" spans="2:6" ht="24">
      <c r="B48" s="43" t="s">
        <v>90</v>
      </c>
      <c r="C48" s="23"/>
      <c r="D48" s="23"/>
      <c r="E48" s="29">
        <v>42719</v>
      </c>
      <c r="F48" s="68">
        <v>20844</v>
      </c>
    </row>
    <row r="49" spans="2:6" ht="12">
      <c r="B49" s="43" t="s">
        <v>91</v>
      </c>
      <c r="C49" s="23"/>
      <c r="D49" s="23"/>
      <c r="E49" s="29">
        <v>42732</v>
      </c>
      <c r="F49" s="68">
        <v>82449</v>
      </c>
    </row>
    <row r="50" spans="2:6" ht="10.5">
      <c r="B50" s="25"/>
      <c r="C50" s="25"/>
      <c r="D50" s="25"/>
      <c r="E50" s="38" t="s">
        <v>83</v>
      </c>
      <c r="F50" s="40">
        <f>SUM(F25:F49)</f>
        <v>1959668.5199999998</v>
      </c>
    </row>
    <row r="52" spans="5:6" ht="18.75" customHeight="1">
      <c r="E52" s="41" t="s">
        <v>83</v>
      </c>
      <c r="F52" s="42">
        <f>F50+F22+F17+F11</f>
        <v>9924831.78</v>
      </c>
    </row>
  </sheetData>
  <sheetProtection/>
  <mergeCells count="5">
    <mergeCell ref="B2:E2"/>
    <mergeCell ref="B3:C3"/>
    <mergeCell ref="D3:F3"/>
    <mergeCell ref="B5:F5"/>
    <mergeCell ref="B1:F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agie00</dc:creator>
  <cp:keywords/>
  <dc:description/>
  <cp:lastModifiedBy>User_ADM_11</cp:lastModifiedBy>
  <cp:lastPrinted>2017-04-03T14:35:39Z</cp:lastPrinted>
  <dcterms:created xsi:type="dcterms:W3CDTF">2010-09-22T10:18:20Z</dcterms:created>
  <dcterms:modified xsi:type="dcterms:W3CDTF">2017-04-04T06:47:33Z</dcterms:modified>
  <cp:category/>
  <cp:version/>
  <cp:contentType/>
  <cp:contentStatus/>
</cp:coreProperties>
</file>