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30" windowWidth="24555" windowHeight="11460" tabRatio="877" firstSheet="7" activeTab="29"/>
  </bookViews>
  <sheets>
    <sheet name="Zad 1" sheetId="2" r:id="rId1"/>
    <sheet name="Zad 2" sheetId="34" r:id="rId2"/>
    <sheet name="Zad 3" sheetId="3" r:id="rId3"/>
    <sheet name="Zad 4" sheetId="7" r:id="rId4"/>
    <sheet name="Zad 5" sheetId="14" r:id="rId5"/>
    <sheet name="Zad 6" sheetId="33" r:id="rId6"/>
    <sheet name="Zad 7" sheetId="20" r:id="rId7"/>
    <sheet name="Zad 8" sheetId="23" r:id="rId8"/>
    <sheet name="Zad 9" sheetId="25" r:id="rId9"/>
    <sheet name="Zad 10" sheetId="26" r:id="rId10"/>
    <sheet name="Zad11" sheetId="28" r:id="rId11"/>
    <sheet name="Zad 12" sheetId="29" r:id="rId12"/>
    <sheet name="Zad 13" sheetId="31" r:id="rId13"/>
    <sheet name="Zad 14" sheetId="35" r:id="rId14"/>
    <sheet name="Zad 15" sheetId="36" r:id="rId15"/>
    <sheet name="Zad 16" sheetId="37" r:id="rId16"/>
    <sheet name="Zad 17" sheetId="38" r:id="rId17"/>
    <sheet name="Zad 18" sheetId="39" r:id="rId18"/>
    <sheet name="Zad 19" sheetId="40" r:id="rId19"/>
    <sheet name="Zad 20" sheetId="41" r:id="rId20"/>
    <sheet name="Zad 21" sheetId="42" r:id="rId21"/>
    <sheet name="Zad 22" sheetId="43" r:id="rId22"/>
    <sheet name="Zad 23" sheetId="44" r:id="rId23"/>
    <sheet name="Zad 24" sheetId="45" r:id="rId24"/>
    <sheet name="Zad 25" sheetId="46" r:id="rId25"/>
    <sheet name="Zad 26" sheetId="47" r:id="rId26"/>
    <sheet name="Zad 27" sheetId="48" r:id="rId27"/>
    <sheet name="Zad 28" sheetId="49" r:id="rId28"/>
    <sheet name="Zad 29" sheetId="50" r:id="rId29"/>
    <sheet name="Zad 30" sheetId="51" r:id="rId30"/>
  </sheets>
  <calcPr calcId="145621"/>
</workbook>
</file>

<file path=xl/calcChain.xml><?xml version="1.0" encoding="utf-8"?>
<calcChain xmlns="http://schemas.openxmlformats.org/spreadsheetml/2006/main">
  <c r="F3" i="2" l="1"/>
  <c r="F4" i="2"/>
  <c r="I3" i="41"/>
  <c r="I4" i="41"/>
  <c r="I5" i="41"/>
  <c r="I6" i="41"/>
  <c r="I7" i="41"/>
  <c r="I8" i="41"/>
  <c r="I9" i="41"/>
  <c r="I10" i="41"/>
  <c r="I11" i="41"/>
  <c r="I12" i="41"/>
  <c r="I13" i="41"/>
  <c r="I14" i="41"/>
  <c r="I15" i="41"/>
  <c r="G4" i="51" l="1"/>
  <c r="I4" i="51" s="1"/>
  <c r="J4" i="51" s="1"/>
  <c r="J5" i="51" s="1"/>
  <c r="G5" i="50"/>
  <c r="G4" i="50"/>
  <c r="G5" i="49"/>
  <c r="I5" i="49" s="1"/>
  <c r="J5" i="49" s="1"/>
  <c r="G4" i="49"/>
  <c r="G6" i="49" s="1"/>
  <c r="G5" i="48"/>
  <c r="G6" i="48"/>
  <c r="G7" i="48"/>
  <c r="G8" i="48"/>
  <c r="G9" i="48"/>
  <c r="G10" i="48"/>
  <c r="I5" i="48"/>
  <c r="I6" i="48"/>
  <c r="I7" i="48"/>
  <c r="I8" i="48"/>
  <c r="I9" i="48"/>
  <c r="I10" i="48"/>
  <c r="J5" i="48"/>
  <c r="J6" i="48"/>
  <c r="J7" i="48"/>
  <c r="J8" i="48"/>
  <c r="J9" i="48"/>
  <c r="J10" i="48"/>
  <c r="G4" i="48"/>
  <c r="I4" i="47"/>
  <c r="I3" i="47"/>
  <c r="I3" i="46"/>
  <c r="I4" i="46" s="1"/>
  <c r="I3" i="45"/>
  <c r="I4" i="44"/>
  <c r="K4" i="44" s="1"/>
  <c r="L4" i="44" s="1"/>
  <c r="I5" i="44"/>
  <c r="K5" i="44" s="1"/>
  <c r="L5" i="44" s="1"/>
  <c r="I6" i="44"/>
  <c r="K6" i="44" s="1"/>
  <c r="L6" i="44" s="1"/>
  <c r="I7" i="44"/>
  <c r="K7" i="44" s="1"/>
  <c r="L7" i="44" s="1"/>
  <c r="I3" i="44"/>
  <c r="K3" i="44" s="1"/>
  <c r="K8" i="44" s="1"/>
  <c r="I4" i="43"/>
  <c r="K4" i="43" s="1"/>
  <c r="L4" i="43" s="1"/>
  <c r="I3" i="43"/>
  <c r="I5" i="43" s="1"/>
  <c r="I12" i="42"/>
  <c r="I11" i="42"/>
  <c r="K11" i="42" s="1"/>
  <c r="I10" i="42"/>
  <c r="I9" i="42"/>
  <c r="K9" i="42" s="1"/>
  <c r="L9" i="42" s="1"/>
  <c r="I8" i="42"/>
  <c r="I7" i="42"/>
  <c r="K7" i="42" s="1"/>
  <c r="I6" i="42"/>
  <c r="I5" i="42"/>
  <c r="K5" i="42" s="1"/>
  <c r="L5" i="42" s="1"/>
  <c r="I4" i="42"/>
  <c r="K12" i="42"/>
  <c r="L12" i="42" s="1"/>
  <c r="K10" i="42"/>
  <c r="K8" i="42"/>
  <c r="L8" i="42" s="1"/>
  <c r="K6" i="42"/>
  <c r="L6" i="42" s="1"/>
  <c r="K4" i="42"/>
  <c r="L4" i="42" s="1"/>
  <c r="L10" i="42"/>
  <c r="K3" i="42"/>
  <c r="I3" i="42"/>
  <c r="K4" i="41"/>
  <c r="K6" i="41"/>
  <c r="K8" i="41"/>
  <c r="K10" i="41"/>
  <c r="K12" i="41"/>
  <c r="K14" i="41"/>
  <c r="K3" i="41"/>
  <c r="I4" i="40"/>
  <c r="K4" i="40" s="1"/>
  <c r="L4" i="40" s="1"/>
  <c r="I3" i="40"/>
  <c r="I5" i="40" s="1"/>
  <c r="I4" i="39"/>
  <c r="K4" i="39" s="1"/>
  <c r="I5" i="39"/>
  <c r="K5" i="39" s="1"/>
  <c r="I6" i="39"/>
  <c r="K6" i="39" s="1"/>
  <c r="I7" i="39"/>
  <c r="K7" i="39" s="1"/>
  <c r="I8" i="39"/>
  <c r="K8" i="39" s="1"/>
  <c r="I9" i="39"/>
  <c r="K9" i="39" s="1"/>
  <c r="I10" i="39"/>
  <c r="K10" i="39" s="1"/>
  <c r="I11" i="39"/>
  <c r="K11" i="39" s="1"/>
  <c r="I12" i="39"/>
  <c r="K12" i="39" s="1"/>
  <c r="I13" i="39"/>
  <c r="K13" i="39" s="1"/>
  <c r="I3" i="39"/>
  <c r="I14" i="39" s="1"/>
  <c r="I3" i="38"/>
  <c r="I4" i="38" s="1"/>
  <c r="I3" i="37"/>
  <c r="I4" i="37" s="1"/>
  <c r="I3" i="36"/>
  <c r="K3" i="36" s="1"/>
  <c r="K4" i="36" s="1"/>
  <c r="H4" i="35"/>
  <c r="J4" i="35" s="1"/>
  <c r="K4" i="35" s="1"/>
  <c r="H5" i="35"/>
  <c r="J5" i="35" s="1"/>
  <c r="K5" i="35" s="1"/>
  <c r="H3" i="35"/>
  <c r="J3" i="35" s="1"/>
  <c r="K3" i="35" s="1"/>
  <c r="F4" i="31"/>
  <c r="H4" i="31" s="1"/>
  <c r="I4" i="31" s="1"/>
  <c r="F3" i="31"/>
  <c r="H3" i="31" s="1"/>
  <c r="F4" i="29"/>
  <c r="H4" i="29" s="1"/>
  <c r="I4" i="29" s="1"/>
  <c r="F3" i="29"/>
  <c r="F4" i="28"/>
  <c r="F3" i="28"/>
  <c r="F3" i="26"/>
  <c r="H3" i="26" s="1"/>
  <c r="H4" i="26" s="1"/>
  <c r="F3" i="25"/>
  <c r="F6" i="25" s="1"/>
  <c r="F3" i="23"/>
  <c r="F4" i="23" s="1"/>
  <c r="F4" i="20"/>
  <c r="F5" i="20" s="1"/>
  <c r="F3" i="33"/>
  <c r="F4" i="14"/>
  <c r="H4" i="14" s="1"/>
  <c r="F3" i="14"/>
  <c r="F5" i="14" s="1"/>
  <c r="F3" i="7"/>
  <c r="F4" i="7" s="1"/>
  <c r="F34" i="3"/>
  <c r="H34" i="3" s="1"/>
  <c r="I34" i="3" s="1"/>
  <c r="F35" i="3"/>
  <c r="H35" i="3" s="1"/>
  <c r="I35" i="3" s="1"/>
  <c r="F36" i="3"/>
  <c r="H36" i="3" s="1"/>
  <c r="I36" i="3" s="1"/>
  <c r="F38" i="3"/>
  <c r="H38" i="3" s="1"/>
  <c r="I38" i="3" s="1"/>
  <c r="F39" i="3"/>
  <c r="H39" i="3" s="1"/>
  <c r="I39" i="3" s="1"/>
  <c r="F40" i="3"/>
  <c r="H40" i="3" s="1"/>
  <c r="I40" i="3" s="1"/>
  <c r="F41" i="3"/>
  <c r="H41" i="3" s="1"/>
  <c r="I41" i="3" s="1"/>
  <c r="F42" i="3"/>
  <c r="H42" i="3" s="1"/>
  <c r="I42" i="3" s="1"/>
  <c r="F43" i="3"/>
  <c r="H43" i="3" s="1"/>
  <c r="I43" i="3" s="1"/>
  <c r="F33" i="3"/>
  <c r="H33" i="3" s="1"/>
  <c r="I33" i="3" s="1"/>
  <c r="F28" i="3"/>
  <c r="H28" i="3" s="1"/>
  <c r="I28" i="3" s="1"/>
  <c r="F29" i="3"/>
  <c r="H29" i="3" s="1"/>
  <c r="I29" i="3" s="1"/>
  <c r="F30" i="3"/>
  <c r="H30" i="3" s="1"/>
  <c r="I30" i="3" s="1"/>
  <c r="F31" i="3"/>
  <c r="H31" i="3" s="1"/>
  <c r="I31" i="3" s="1"/>
  <c r="F27" i="3"/>
  <c r="H27" i="3" s="1"/>
  <c r="I27" i="3" s="1"/>
  <c r="F20" i="3"/>
  <c r="H20" i="3" s="1"/>
  <c r="I20" i="3" s="1"/>
  <c r="F21" i="3"/>
  <c r="H21" i="3" s="1"/>
  <c r="I21" i="3" s="1"/>
  <c r="F22" i="3"/>
  <c r="H22" i="3" s="1"/>
  <c r="I22" i="3" s="1"/>
  <c r="F23" i="3"/>
  <c r="H23" i="3" s="1"/>
  <c r="I23" i="3" s="1"/>
  <c r="F24" i="3"/>
  <c r="H24" i="3" s="1"/>
  <c r="I24" i="3" s="1"/>
  <c r="F25" i="3"/>
  <c r="H25" i="3" s="1"/>
  <c r="I25" i="3" s="1"/>
  <c r="F19" i="3"/>
  <c r="H19" i="3" s="1"/>
  <c r="I19" i="3" s="1"/>
  <c r="F10" i="3"/>
  <c r="H10" i="3" s="1"/>
  <c r="I10" i="3" s="1"/>
  <c r="F11" i="3"/>
  <c r="H11" i="3" s="1"/>
  <c r="I11" i="3" s="1"/>
  <c r="F12" i="3"/>
  <c r="H12" i="3" s="1"/>
  <c r="I12" i="3" s="1"/>
  <c r="F13" i="3"/>
  <c r="H13" i="3" s="1"/>
  <c r="I13" i="3" s="1"/>
  <c r="F14" i="3"/>
  <c r="H14" i="3" s="1"/>
  <c r="I14" i="3" s="1"/>
  <c r="F15" i="3"/>
  <c r="H15" i="3" s="1"/>
  <c r="I15" i="3" s="1"/>
  <c r="F16" i="3"/>
  <c r="H16" i="3" s="1"/>
  <c r="I16" i="3" s="1"/>
  <c r="F17" i="3"/>
  <c r="H17" i="3" s="1"/>
  <c r="I17" i="3" s="1"/>
  <c r="F9" i="3"/>
  <c r="H9" i="3" s="1"/>
  <c r="I9" i="3" s="1"/>
  <c r="F5" i="3"/>
  <c r="H5" i="3" s="1"/>
  <c r="I5" i="3" s="1"/>
  <c r="F6" i="3"/>
  <c r="H6" i="3" s="1"/>
  <c r="I6" i="3" s="1"/>
  <c r="F7" i="3"/>
  <c r="H7" i="3" s="1"/>
  <c r="I7" i="3" s="1"/>
  <c r="F4" i="3"/>
  <c r="H4" i="3" s="1"/>
  <c r="I4" i="3" s="1"/>
  <c r="F4" i="34"/>
  <c r="H4" i="34" s="1"/>
  <c r="F3" i="34"/>
  <c r="F5" i="34" s="1"/>
  <c r="H4" i="2"/>
  <c r="I4" i="2" s="1"/>
  <c r="H3" i="2"/>
  <c r="I3" i="2" s="1"/>
  <c r="I5" i="47" l="1"/>
  <c r="I13" i="42"/>
  <c r="K3" i="37"/>
  <c r="K4" i="37" s="1"/>
  <c r="H5" i="31"/>
  <c r="F5" i="29"/>
  <c r="F5" i="28"/>
  <c r="F5" i="2"/>
  <c r="H3" i="34"/>
  <c r="I3" i="34" s="1"/>
  <c r="I5" i="34" s="1"/>
  <c r="H3" i="7"/>
  <c r="H4" i="7" s="1"/>
  <c r="H3" i="14"/>
  <c r="I3" i="14" s="1"/>
  <c r="I5" i="14" s="1"/>
  <c r="I4" i="14"/>
  <c r="H3" i="33"/>
  <c r="H4" i="33" s="1"/>
  <c r="F4" i="33"/>
  <c r="H4" i="20"/>
  <c r="H5" i="20" s="1"/>
  <c r="F4" i="26"/>
  <c r="H3" i="28"/>
  <c r="H4" i="28"/>
  <c r="I4" i="28" s="1"/>
  <c r="H3" i="29"/>
  <c r="H5" i="29" s="1"/>
  <c r="F5" i="31"/>
  <c r="H6" i="35"/>
  <c r="I4" i="36"/>
  <c r="K3" i="40"/>
  <c r="K5" i="40" s="1"/>
  <c r="L3" i="42"/>
  <c r="K13" i="42"/>
  <c r="I8" i="44"/>
  <c r="K3" i="45"/>
  <c r="K4" i="45" s="1"/>
  <c r="I4" i="45"/>
  <c r="K3" i="47"/>
  <c r="L3" i="47" s="1"/>
  <c r="K4" i="47"/>
  <c r="L4" i="47" s="1"/>
  <c r="L5" i="47" s="1"/>
  <c r="I4" i="48"/>
  <c r="I11" i="48" s="1"/>
  <c r="G11" i="48"/>
  <c r="J11" i="48" s="1"/>
  <c r="I4" i="49"/>
  <c r="I6" i="49" s="1"/>
  <c r="J6" i="49" s="1"/>
  <c r="G5" i="51"/>
  <c r="I4" i="34"/>
  <c r="H3" i="23"/>
  <c r="H4" i="23" s="1"/>
  <c r="H3" i="25"/>
  <c r="H6" i="25" s="1"/>
  <c r="K3" i="38"/>
  <c r="K4" i="38" s="1"/>
  <c r="K3" i="43"/>
  <c r="L3" i="43" s="1"/>
  <c r="L5" i="43" s="1"/>
  <c r="K3" i="46"/>
  <c r="K4" i="46" s="1"/>
  <c r="J4" i="49"/>
  <c r="I5" i="51"/>
  <c r="L3" i="44"/>
  <c r="L8" i="44" s="1"/>
  <c r="K5" i="43"/>
  <c r="L3" i="40"/>
  <c r="L5" i="40" s="1"/>
  <c r="L12" i="39"/>
  <c r="L10" i="39"/>
  <c r="L8" i="39"/>
  <c r="L6" i="39"/>
  <c r="L4" i="39"/>
  <c r="K3" i="39"/>
  <c r="L3" i="39" s="1"/>
  <c r="L13" i="39"/>
  <c r="L11" i="39"/>
  <c r="L9" i="39"/>
  <c r="L7" i="39"/>
  <c r="L5" i="39"/>
  <c r="L3" i="36"/>
  <c r="L4" i="36" s="1"/>
  <c r="I16" i="41"/>
  <c r="K15" i="41"/>
  <c r="L15" i="41" s="1"/>
  <c r="K13" i="41"/>
  <c r="L13" i="41" s="1"/>
  <c r="K11" i="41"/>
  <c r="L11" i="41" s="1"/>
  <c r="K9" i="41"/>
  <c r="L9" i="41" s="1"/>
  <c r="K7" i="41"/>
  <c r="L7" i="41" s="1"/>
  <c r="K5" i="41"/>
  <c r="L5" i="41" s="1"/>
  <c r="L3" i="41"/>
  <c r="L14" i="41"/>
  <c r="L12" i="41"/>
  <c r="L10" i="41"/>
  <c r="L8" i="41"/>
  <c r="L6" i="41"/>
  <c r="L4" i="41"/>
  <c r="K6" i="35"/>
  <c r="J6" i="35"/>
  <c r="I3" i="31"/>
  <c r="I5" i="31" s="1"/>
  <c r="I3" i="29"/>
  <c r="I5" i="29" s="1"/>
  <c r="I3" i="28"/>
  <c r="I3" i="26"/>
  <c r="I4" i="26" s="1"/>
  <c r="I3" i="25"/>
  <c r="I6" i="25" s="1"/>
  <c r="I4" i="20"/>
  <c r="I5" i="20" s="1"/>
  <c r="F44" i="3"/>
  <c r="I44" i="3"/>
  <c r="H5" i="34"/>
  <c r="H44" i="3"/>
  <c r="I4" i="50"/>
  <c r="I5" i="50"/>
  <c r="J5" i="50" s="1"/>
  <c r="G6" i="50"/>
  <c r="L13" i="42"/>
  <c r="L11" i="42"/>
  <c r="L7" i="42"/>
  <c r="I5" i="2"/>
  <c r="H5" i="2"/>
  <c r="K5" i="47" l="1"/>
  <c r="L3" i="37"/>
  <c r="L4" i="37" s="1"/>
  <c r="H5" i="14"/>
  <c r="I3" i="7"/>
  <c r="I4" i="7" s="1"/>
  <c r="I6" i="50"/>
  <c r="L3" i="46"/>
  <c r="L4" i="46" s="1"/>
  <c r="J4" i="48"/>
  <c r="I5" i="28"/>
  <c r="K14" i="39"/>
  <c r="L3" i="38"/>
  <c r="L4" i="38" s="1"/>
  <c r="H5" i="28"/>
  <c r="I3" i="23"/>
  <c r="I4" i="23" s="1"/>
  <c r="L3" i="45"/>
  <c r="L4" i="45" s="1"/>
  <c r="I3" i="33"/>
  <c r="I4" i="33" s="1"/>
  <c r="L16" i="41"/>
  <c r="L14" i="39"/>
  <c r="K16" i="41"/>
  <c r="J4" i="50"/>
  <c r="J6" i="50" s="1"/>
</calcChain>
</file>

<file path=xl/sharedStrings.xml><?xml version="1.0" encoding="utf-8"?>
<sst xmlns="http://schemas.openxmlformats.org/spreadsheetml/2006/main" count="872" uniqueCount="346">
  <si>
    <t>J.M.</t>
  </si>
  <si>
    <t>CENA NETTO</t>
  </si>
  <si>
    <t>WARTOŚĆ NETTO</t>
  </si>
  <si>
    <t>NAZWA ASORTYMENTU</t>
  </si>
  <si>
    <t>Lp</t>
  </si>
  <si>
    <t>Op.</t>
  </si>
  <si>
    <t>Szt.</t>
  </si>
  <si>
    <t>SZACUNKOWE 12-M-CZNE ZAPOTRZEBOWANIE</t>
  </si>
  <si>
    <t>Jałowy opatrunek samoprzylepny do mocowania kaniul 6 x 8 cm x 50 szt.</t>
  </si>
  <si>
    <t>Dren Kehr wykonany z lateksu, kałczuku naturalnego, pakowany pojedynczo folia-papier, opis na opakowaniu jednostkowym nadrukowany języku polskim.</t>
  </si>
  <si>
    <t>Rozmiar Ch 12</t>
  </si>
  <si>
    <t>Rozmiar Ch 14</t>
  </si>
  <si>
    <t>Rozmiar Ch 18</t>
  </si>
  <si>
    <t>Rozmiar Ch 16</t>
  </si>
  <si>
    <t xml:space="preserve">Cewnik Foley‘a j.u.dwudrożny, silikonowany zastawka wykonana z lateksu, możliwość napełniania strzykawką Luer. Podwójnie pakowany wewnętrzny worek foliowy oraz zewnętrzny worek foliowy sterylny. </t>
  </si>
  <si>
    <t>Rozmiar 8 Ch</t>
  </si>
  <si>
    <t>Rozmiar 10 Ch</t>
  </si>
  <si>
    <t>Rozmiar 12 Ch</t>
  </si>
  <si>
    <t>Rozmiar 14 Ch</t>
  </si>
  <si>
    <t>Rozmiar 16 Ch</t>
  </si>
  <si>
    <t>Rozmiar 18 Ch</t>
  </si>
  <si>
    <t>Rozmiar 20 Ch</t>
  </si>
  <si>
    <t>Rozmiar 12 Ch długość 80 cm</t>
  </si>
  <si>
    <t>Rozmiar 14 Ch długość 80 cm</t>
  </si>
  <si>
    <t>Rozmiar 18 Ch długość min 80 cm</t>
  </si>
  <si>
    <t>Rozmiar 20 Ch  długość min 80 cm</t>
  </si>
  <si>
    <t>Dren brzuszny długość 40 cm pięć otworów bocznych , sterylny</t>
  </si>
  <si>
    <t xml:space="preserve">Rozmiar 26 Ch </t>
  </si>
  <si>
    <t>Rozmiar 28 Ch</t>
  </si>
  <si>
    <t>Rozmiar 30 Ch</t>
  </si>
  <si>
    <t>Rozmiar 32 Ch</t>
  </si>
  <si>
    <t>Rozmiar 34 Ch</t>
  </si>
  <si>
    <r>
      <t>Zestaw do odsysania pola operacyjnego z kontrolą siły ssania, śr 8 mm , j.u., jałowy, końcówka standard prosta wykonana z twardego przezroczystego PCW o jakości medycznej, łagodnie zakończonego ; przewód ssący wykonany z PCW o jakości medycznej i twardości 76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ShA</t>
    </r>
  </si>
  <si>
    <t>a</t>
  </si>
  <si>
    <t>b</t>
  </si>
  <si>
    <t>c</t>
  </si>
  <si>
    <t>d</t>
  </si>
  <si>
    <t>e</t>
  </si>
  <si>
    <t>f</t>
  </si>
  <si>
    <t xml:space="preserve">Przedłużenie giętkie gładkie w środku 22F/nieruchomy kominek 15F/22 M </t>
  </si>
  <si>
    <t>Rozmiar 12CH</t>
  </si>
  <si>
    <t>Rozmiar 18 CH</t>
  </si>
  <si>
    <t xml:space="preserve">Rozmiar Ch 26 </t>
  </si>
  <si>
    <t>Rozmiar Ch 28</t>
  </si>
  <si>
    <t xml:space="preserve">Rozmiar Ch30 </t>
  </si>
  <si>
    <t>Rozmiar Ch 34</t>
  </si>
  <si>
    <t>Rozmiar Ch 32</t>
  </si>
  <si>
    <t>Elektroda EKG wielorazowego użytku kończynowa klamrowa z czujnikiem pokrytym chlorkiem srebra Ag/AgCl umieszczony blisko brzegów klamry,elektroda musi mieć kształt i wielkość umożliwiające przeprowadzenie badania u osoby otyłej</t>
  </si>
  <si>
    <t>g</t>
  </si>
  <si>
    <t xml:space="preserve">Jałowy opatrunek do mocowania wkłuć centralnych 10x12 cm
Opatrunek przezroczysty , foliowy z ramką  , klej bez lateksu.
Opatrunek wodoodporny i nieprzepuszczalny dla cieczy , bakterii i wirusów.
Możliwość utrzymania opatrunku na skórze do 5 dni zgodnie z zaleceniami producenta
</t>
  </si>
  <si>
    <t>Zestaw  do odsysania pola operacyjnego typu Pool z końcówką prostą , z kontrolą siły ssania i drenem 30 Ch/2100mm</t>
  </si>
  <si>
    <t>h</t>
  </si>
  <si>
    <t>i</t>
  </si>
  <si>
    <t>Rozmiar 22 Ch</t>
  </si>
  <si>
    <t>Rozmiar 24Ch</t>
  </si>
  <si>
    <t>Rozmiar 45 x 28 cm</t>
  </si>
  <si>
    <t>Ładunek do staplera liniowego wielorazowego użytku 55 mm 4,8</t>
  </si>
  <si>
    <t>Układ oddechowy jednorazowego użytku do apartu do znieczulenia Fabius GS z monitirowaniem.</t>
  </si>
  <si>
    <t>Układ oddechowy do aparatu do znieczulenia Fabius GS z monitirowaniem to : 2 rury dług.1,5m, 1 rura dług. Min 0,8 m , trójnik pacjenta z portem luer lock , bezlateksowy worek oddechowy 2l z łącznikiem.</t>
  </si>
  <si>
    <t>Ustnik do alkomatu  ALCO-SENSOR 4</t>
  </si>
  <si>
    <t>Usługa legalizacji alkomatu</t>
  </si>
  <si>
    <t>Ustniki do alkomatu Alcotest 7410 plus</t>
  </si>
  <si>
    <t>Zgłębnik Millera-Abbotta  CH 12</t>
  </si>
  <si>
    <t>Sonda Seng-Stakena Ch 21</t>
  </si>
  <si>
    <t>Komplet a` 4 szt</t>
  </si>
  <si>
    <t>Płyn anty-mgielny zapobiegający zaparowaniu , niezawierający alkoholu</t>
  </si>
  <si>
    <t>Fl. 10 ml</t>
  </si>
  <si>
    <t>op</t>
  </si>
  <si>
    <t>System uchwytów do lamp operacyjnych  typu Devon Liteglove x 2 szt j.u.</t>
  </si>
  <si>
    <t>Zadanie 1 Plastry do kaniul i do wkłuć centralnych</t>
  </si>
  <si>
    <t>Zadanie 2  Zestawy do odsysania pola operacyjnego</t>
  </si>
  <si>
    <t>Zadanie 4 Przedłużenie giętkie j.u.</t>
  </si>
  <si>
    <t>Zadanie 5 Elektrody w.u.</t>
  </si>
  <si>
    <t>Zadanie 6 Płyn przeciwmgielny do optyk laparoskopowych jałowy j.u.</t>
  </si>
  <si>
    <t xml:space="preserve">Zadanie 7  Folie operacyjne </t>
  </si>
  <si>
    <t>Zadanie 8 Ładunki do staplerów wielorazowego użytku i staplery j.u.</t>
  </si>
  <si>
    <t>Zadanie 9  Układy oddechowe do aparatu do znieczulena typ FABIUS i  układ rur do respiratora Savina</t>
  </si>
  <si>
    <t xml:space="preserve">Zadanie 10  Uchwyty do lamp operacyjnych </t>
  </si>
  <si>
    <t>Zadanie 11 Ustniki do alkomatu ALCO-SENSOR 4</t>
  </si>
  <si>
    <t>Zadanie 12  Ustniki do alkomatu ALCOTEST  7410 PLUS</t>
  </si>
  <si>
    <t>Zadanie 13 Zgłębnik Millera-Abbotta i sonda Seng-Stakena</t>
  </si>
  <si>
    <t>LP</t>
  </si>
  <si>
    <t>NAZWA MIĘDZYNARODOWA</t>
  </si>
  <si>
    <t>NAZWA HANDLOWA</t>
  </si>
  <si>
    <t>POSTAĆ</t>
  </si>
  <si>
    <t>DAWKA</t>
  </si>
  <si>
    <t>WIELKOŚĆ</t>
  </si>
  <si>
    <t>ILOŚĆ</t>
  </si>
  <si>
    <t>INJ.</t>
  </si>
  <si>
    <t>500 ML</t>
  </si>
  <si>
    <t xml:space="preserve">500 ML </t>
  </si>
  <si>
    <t>AQUA PRO INJECTIONE</t>
  </si>
  <si>
    <t>WODA DO WSTRZYKIWAŃ</t>
  </si>
  <si>
    <t>250 ML</t>
  </si>
  <si>
    <t>100 ML</t>
  </si>
  <si>
    <t>SODIUM CHLORIDE</t>
  </si>
  <si>
    <t xml:space="preserve">NATRIUM CHLORATUM 0,9%* </t>
  </si>
  <si>
    <t>NATRIUM CHLORATUM 0,9% *</t>
  </si>
  <si>
    <t>SODIUM CHLORIDE do irygacji ran i jam ciała z możliwością podgrzania do temperatury 65ºC</t>
  </si>
  <si>
    <t xml:space="preserve">250 ML </t>
  </si>
  <si>
    <t>* pojemnik musi posiadać w korku dwa porty</t>
  </si>
  <si>
    <t>PREPARATY RÓWNOWAŻNE  TO LEKI Z TĄ SAMĄ SUBSTANCJĄ LECZNICZĄ I TAKIMI SAMYMI WSKAZANIAMI LECZNICZYMI W KARCIE CHARAKTERYSTYKI SUBSTANCJI LECZNICZEJ</t>
  </si>
  <si>
    <t>Zadanie 14 Płyny infuzyjne</t>
  </si>
  <si>
    <t>PRZYKŁADOWA NAZWA HANDLOWA</t>
  </si>
  <si>
    <t>NADROPARIN</t>
  </si>
  <si>
    <t>FRAXIPARINE</t>
  </si>
  <si>
    <t>10 AMPUŁKOSTRZYKAWEK</t>
  </si>
  <si>
    <t>7600 J.M./0,8 ML</t>
  </si>
  <si>
    <t>Zadanie 15 Nadroparin</t>
  </si>
  <si>
    <t>MORPHINE</t>
  </si>
  <si>
    <t>MORPHINI SULFAS WZF</t>
  </si>
  <si>
    <t>0,01 G/1 ML</t>
  </si>
  <si>
    <t>10 AMP.</t>
  </si>
  <si>
    <t>0,02 G/1 ML</t>
  </si>
  <si>
    <t>0,1 G/2 ML</t>
  </si>
  <si>
    <t>Zadanie 16  Środki odurzające</t>
  </si>
  <si>
    <t>OPIS</t>
  </si>
  <si>
    <t>MLEKO POCZĄTKOWE OD URODZENIA TYPU RTF ZMNIEJSZAJĄCE RYZYKO WYSTĄPIENIA ALERGII NA BIAŁKO MLEKA KROWIEGO</t>
  </si>
  <si>
    <t>BEBIKO 1</t>
  </si>
  <si>
    <t>PŁYN</t>
  </si>
  <si>
    <t>ZAWIERA PREBIOTYKI 0,8G/100 ML , LC PUFA , NUKLEOTYDY.</t>
  </si>
  <si>
    <t>90 ML</t>
  </si>
  <si>
    <t xml:space="preserve">Zadanie 17 Mleko dla dzieci </t>
  </si>
  <si>
    <t>PARACETAMOL</t>
  </si>
  <si>
    <t xml:space="preserve">PARACETAMOL </t>
  </si>
  <si>
    <t>1 G/100 ML</t>
  </si>
  <si>
    <t>10 FIOL.</t>
  </si>
  <si>
    <t xml:space="preserve">JAKO SUBSTANCJA POMOCNICZA NIE MOŻE BYĆ ZASTOSOWANA GLUKOZA </t>
  </si>
  <si>
    <t>Zadanie 18 Leki stosowane pozajelitowo</t>
  </si>
  <si>
    <t>ACETYLCYSTEINE</t>
  </si>
  <si>
    <t>ACETYLCYSTEINE SANDOZ</t>
  </si>
  <si>
    <t>0,3 G/3 ML</t>
  </si>
  <si>
    <t>5 AMP.</t>
  </si>
  <si>
    <t>ONDANSETRON</t>
  </si>
  <si>
    <t>ONDANSETRON KABI 2 MG/ML</t>
  </si>
  <si>
    <t>0,008 G/4 ML</t>
  </si>
  <si>
    <t>PROPOFOL</t>
  </si>
  <si>
    <t>PROPOFOL 1% MCT/LCT FRESENIUS</t>
  </si>
  <si>
    <t>0,2 G/20 ML</t>
  </si>
  <si>
    <t>ANTAZOLINE</t>
  </si>
  <si>
    <t>PHENAZOLINUM</t>
  </si>
  <si>
    <t>SULODEXIDE</t>
  </si>
  <si>
    <t>VESSEL DUE F</t>
  </si>
  <si>
    <t>600 J. LS/2 ML</t>
  </si>
  <si>
    <t>CLEMASTINE</t>
  </si>
  <si>
    <t>CLEMASTINUM WZF</t>
  </si>
  <si>
    <t>0,002 G/2 ML</t>
  </si>
  <si>
    <t>DALTEPARIN</t>
  </si>
  <si>
    <t>FRAGMIN</t>
  </si>
  <si>
    <t>5000 J.M./0,2 ML</t>
  </si>
  <si>
    <t>10 AMPUŁKOSTRZYKAWEK Z IGŁĄ</t>
  </si>
  <si>
    <t>METOPROLOL</t>
  </si>
  <si>
    <t>BETALOC</t>
  </si>
  <si>
    <t>0,005 G/5 ML</t>
  </si>
  <si>
    <t>PHYTOMENADIONE</t>
  </si>
  <si>
    <t>VITACON</t>
  </si>
  <si>
    <t>AMIKACIN</t>
  </si>
  <si>
    <t>BIODACYNA</t>
  </si>
  <si>
    <t>0,5 G/2 ML</t>
  </si>
  <si>
    <t>1 FIOL.</t>
  </si>
  <si>
    <t>ALBUMIN</t>
  </si>
  <si>
    <t>ALBUNORM 20%</t>
  </si>
  <si>
    <t>HUMAN ALBUMIN  20%</t>
  </si>
  <si>
    <t>50 ML</t>
  </si>
  <si>
    <t>Zadanie 19 Albuminy</t>
  </si>
  <si>
    <t>TABL.</t>
  </si>
  <si>
    <t>30 TABL.</t>
  </si>
  <si>
    <t>0,1 G</t>
  </si>
  <si>
    <t>50 TABL.</t>
  </si>
  <si>
    <t>AMILORIDE+HYDROCHLOROTHIAZIDE</t>
  </si>
  <si>
    <t>TIALORID</t>
  </si>
  <si>
    <t>50 TABL. FIOLKA POLIPROPYLEN</t>
  </si>
  <si>
    <t>TABL. POWL.</t>
  </si>
  <si>
    <t>16 TABL.</t>
  </si>
  <si>
    <t>40 TABL.</t>
  </si>
  <si>
    <t>KAPS.</t>
  </si>
  <si>
    <t>30 KAPS.</t>
  </si>
  <si>
    <t>20 TABL.</t>
  </si>
  <si>
    <t>GRANULAT -&gt; ZAWIESINA</t>
  </si>
  <si>
    <t>DIAZEPAM</t>
  </si>
  <si>
    <t>DIGOXIN</t>
  </si>
  <si>
    <t>0,1 MG</t>
  </si>
  <si>
    <t>ZAWIESINA</t>
  </si>
  <si>
    <t>0,05 G</t>
  </si>
  <si>
    <t>DOXEPIN</t>
  </si>
  <si>
    <t>DOXEPIN PLIVA</t>
  </si>
  <si>
    <t>0,025 G</t>
  </si>
  <si>
    <t>0,25 G</t>
  </si>
  <si>
    <t>MIANSERIN</t>
  </si>
  <si>
    <t>MIANSAGEN</t>
  </si>
  <si>
    <t>0,03G</t>
  </si>
  <si>
    <t>NYSTATIN</t>
  </si>
  <si>
    <t>NYSTATYNA PLIVA</t>
  </si>
  <si>
    <t>500000 J.M.</t>
  </si>
  <si>
    <t>2,4 MLN J.M./5 G = 100000 J.M./1 ML</t>
  </si>
  <si>
    <t>24 ML = 5 G</t>
  </si>
  <si>
    <t>ORNITHINE</t>
  </si>
  <si>
    <t>HEPATIL</t>
  </si>
  <si>
    <t>0,15 G</t>
  </si>
  <si>
    <t>PARACETAMOL HASCO</t>
  </si>
  <si>
    <t>0,12 G/5 ML</t>
  </si>
  <si>
    <t>150 G</t>
  </si>
  <si>
    <t>PROPAFENONE</t>
  </si>
  <si>
    <t>THIAMAZOLE</t>
  </si>
  <si>
    <t>METIZOL</t>
  </si>
  <si>
    <t>0,005G</t>
  </si>
  <si>
    <t>POLFENON 150 MG</t>
  </si>
  <si>
    <t>SERTRALINE</t>
  </si>
  <si>
    <t>SERTAGEN 50</t>
  </si>
  <si>
    <t>Zadanie 20 Leki doustne</t>
  </si>
  <si>
    <t>Zadanie 21 Leki stosowane zew i doodbytnicze</t>
  </si>
  <si>
    <t>FAMOTIDINE</t>
  </si>
  <si>
    <t>ULFAMID</t>
  </si>
  <si>
    <t>0,02 G</t>
  </si>
  <si>
    <t>OMEPRAZOLE</t>
  </si>
  <si>
    <t>POLPRAZOL</t>
  </si>
  <si>
    <t>28 KAPS.</t>
  </si>
  <si>
    <t>MAŚĆ</t>
  </si>
  <si>
    <t>ALLANTOINE+ZINC OXIDE</t>
  </si>
  <si>
    <t>ALANTAN - ZASYPKA</t>
  </si>
  <si>
    <t>PROSZEK</t>
  </si>
  <si>
    <t>100 G</t>
  </si>
  <si>
    <t>ŻEL</t>
  </si>
  <si>
    <t>20 G</t>
  </si>
  <si>
    <t>CZOPKI</t>
  </si>
  <si>
    <t>CHLORQUINALDOL+METRONIDAZOLE</t>
  </si>
  <si>
    <t>GYNALGIN</t>
  </si>
  <si>
    <t>TABL. DOPOCHWOWE</t>
  </si>
  <si>
    <t>10 TAB. VAG.</t>
  </si>
  <si>
    <t>KREM</t>
  </si>
  <si>
    <t>RELSED</t>
  </si>
  <si>
    <t>WLEWKA</t>
  </si>
  <si>
    <t>5 WLEWEK</t>
  </si>
  <si>
    <t>0,01 G/2,5 ML</t>
  </si>
  <si>
    <t>10 CZOPKÓW</t>
  </si>
  <si>
    <t>AEROZOL</t>
  </si>
  <si>
    <t>HYDROCORISONUM</t>
  </si>
  <si>
    <t>15 G</t>
  </si>
  <si>
    <t>LIDOCAINE HYDROCHLORIDE+CHLORHEXIDINE DIDYDROCHLORIDE</t>
  </si>
  <si>
    <t>CATHJELL</t>
  </si>
  <si>
    <t>12,5 G</t>
  </si>
  <si>
    <t>25 SZT</t>
  </si>
  <si>
    <t>0,08 G</t>
  </si>
  <si>
    <t>POTASSIUM PERMANGANATE</t>
  </si>
  <si>
    <t>KALIUM HYPERMANGANICUM GALENA</t>
  </si>
  <si>
    <t>TABL. ROZPUSZCZALNE</t>
  </si>
  <si>
    <t>SILVER SULFATHIAZOLE</t>
  </si>
  <si>
    <t>ARGOSULFAN 2%</t>
  </si>
  <si>
    <t>400 G</t>
  </si>
  <si>
    <t>TORMENTILLE FORTE</t>
  </si>
  <si>
    <t>Zadanie 22 Leki wziewne</t>
  </si>
  <si>
    <t>200 DAWEK</t>
  </si>
  <si>
    <t>SALBUTAMOL</t>
  </si>
  <si>
    <t>VENTOLIN</t>
  </si>
  <si>
    <t>0,1 MG W DAWCE BEZFREONOWEJ</t>
  </si>
  <si>
    <t>SEVOFLUORANE</t>
  </si>
  <si>
    <t>SEVORANE *</t>
  </si>
  <si>
    <t>* PAROWNIKI ABBOTT</t>
  </si>
  <si>
    <t>Zadanie 23 Opatrunki</t>
  </si>
  <si>
    <t>ROZMIAR</t>
  </si>
  <si>
    <t>CHUSTA TRÓJKĄTNA BAWEŁNIANA</t>
  </si>
  <si>
    <t>OPATRUNEK</t>
  </si>
  <si>
    <t>1 SZT.</t>
  </si>
  <si>
    <t>100 SZT.</t>
  </si>
  <si>
    <t>PODKŁAD</t>
  </si>
  <si>
    <t>S</t>
  </si>
  <si>
    <t>M</t>
  </si>
  <si>
    <t>RĘKAWICE</t>
  </si>
  <si>
    <t>RĘKAWICE NITRYLOWE PUDROWANE</t>
  </si>
  <si>
    <t>RĘKAWICE ZABIEGOWE NITRYLOWE NIESTERYLIZOWANE</t>
  </si>
  <si>
    <t>SERWETA OPERACYJNA Z GAZY 17-NITKOWEJ Z NITKĄ RTG I TASIEMKĄ *</t>
  </si>
  <si>
    <t>SERWETA</t>
  </si>
  <si>
    <t>SERWETA OPERACYJNA BAWEŁNIANA 4-WARSTWOWA Z NITKĄ RADIACYJNĄ I TASIEMKĄ</t>
  </si>
  <si>
    <t>50 X 50 CM</t>
  </si>
  <si>
    <t>1 SZT</t>
  </si>
  <si>
    <t xml:space="preserve">*NIE MNIEJ NIŻ 23 G/M 2 </t>
  </si>
  <si>
    <t>Wyroby z gazy będą stosowane do zabiegów chirurgicznych jako wyrób medyczny inwazyjny. Muszą być sklasyfikowane w klasie II a reguła 7 zgodnie z Rozporządzeniem Min. Zdrowia z 05 listopada 2010 r . w sprawie klasyfikacji wyrobów medycznych.</t>
  </si>
  <si>
    <t>PODKŁAD NIEPRZEMAKALNY 2-WARSTWOWY 150 X 200 CM</t>
  </si>
  <si>
    <t>MATODRAPE PODKŁAD</t>
  </si>
  <si>
    <t>150 X 200 CM</t>
  </si>
  <si>
    <t>Zadanie 24  Chusteczki do dezynfekcji</t>
  </si>
  <si>
    <t>SKŁAD CHEMICZNY I ZASTOSOWANIE</t>
  </si>
  <si>
    <t>ZAKRES I CZAS DZIAŁANIA</t>
  </si>
  <si>
    <t>BEZALKOHOLOWE CHUSTECZKI DEZYNFEKUJĄCO-MYJĄCE DO DEZYNFEKCJI I MYCIA MAŁYCH POWIERZCHNI , SPRZĘTU MEDYCZNEGO</t>
  </si>
  <si>
    <t>SANI-CLOTH ACTIVE</t>
  </si>
  <si>
    <t>CHUSTECZKI</t>
  </si>
  <si>
    <t xml:space="preserve">B,F </t>
  </si>
  <si>
    <t>125 SZT. POJEMNIK</t>
  </si>
  <si>
    <t>szt.</t>
  </si>
  <si>
    <t>ZAKRES DZIAŁANIA I CZAS</t>
  </si>
  <si>
    <t xml:space="preserve">PREPARAT DO ZWILŻANIA I 0CZYSZCZENIA POKRYTYCH NALOTEM , ZAINFEKOWANYCH ORAZ PRZEWLEKŁYCH RAN ZAWIERA DICHLOROWODOREK OKTENIDYNY </t>
  </si>
  <si>
    <t xml:space="preserve">OCENILIN ŻEL NA RANY </t>
  </si>
  <si>
    <t>POZOSTAWIENIE NA RANIE DO KILKU DNI</t>
  </si>
  <si>
    <t>20 ML</t>
  </si>
  <si>
    <t>Zadanie 25 Żel na rany</t>
  </si>
  <si>
    <t>1 AMP.</t>
  </si>
  <si>
    <t>TETANUS TOXOID</t>
  </si>
  <si>
    <t>AMPUŁKI</t>
  </si>
  <si>
    <t>40 J.M /0,5 ML</t>
  </si>
  <si>
    <t>1 OP</t>
  </si>
  <si>
    <t>VIPER ANTITOXIN</t>
  </si>
  <si>
    <t>ANTYTOKSYNA JADU ŻMIJ</t>
  </si>
  <si>
    <t>500 J.A./5 ML</t>
  </si>
  <si>
    <t>Zadanie 26 Szczepionki</t>
  </si>
  <si>
    <t>Lp.</t>
  </si>
  <si>
    <t>GRUBOŚĆ NITKI (USP)</t>
  </si>
  <si>
    <t>DŁUGOŚĆ NITKI ( CM )</t>
  </si>
  <si>
    <t>OPIS IGŁY</t>
  </si>
  <si>
    <t>SZACUNKOWE  12-M-CZNE ZAPOTRZEBOWANIE (saszetki)</t>
  </si>
  <si>
    <t>3/0</t>
  </si>
  <si>
    <t xml:space="preserve">3 X 45 </t>
  </si>
  <si>
    <t>BEZ IGŁY</t>
  </si>
  <si>
    <t>2/0</t>
  </si>
  <si>
    <t>4/0</t>
  </si>
  <si>
    <t xml:space="preserve">1/2 KOŁA ,17 MM ,OKRĄGŁA </t>
  </si>
  <si>
    <t>1/2 KOŁA , 26 MM , OKRĄGŁA</t>
  </si>
  <si>
    <t>1/2 KOŁA , 37 MM , OKRĄGŁA</t>
  </si>
  <si>
    <t>150 PĘTLA</t>
  </si>
  <si>
    <t>1/2 KOŁA , 40 MM , OKRĄGŁA</t>
  </si>
  <si>
    <t xml:space="preserve">Podstawą rozpatrywania oferty będzie uzyskanie pozytywnej opinii o niciach chirurgicznych wystawionych przez lekarzy zabiegowców . </t>
  </si>
  <si>
    <t>TETANA 0,5 ML X 5 AMP</t>
  </si>
  <si>
    <t>Zadanie 27 SZEW PLECIONY , POLIGLIKOLOWY POWLEKANY, WCHŁANIALNY, CZAS CAŁKOWITEJ ABSORPCJI CAŁKOWITEJ ABSORPCJI 60-90 DNI.</t>
  </si>
  <si>
    <t>SZACUNKOWE 12 M-CZNE ZAPOTRZEBOWANIE (saszetki)</t>
  </si>
  <si>
    <t>3/8 KOŁA , 19 MM , ODWROTNIE TNĄCA</t>
  </si>
  <si>
    <t>3/8 KOŁA , 26 MM , ODWROTNIE TNĄCA</t>
  </si>
  <si>
    <t>Zadanie 28 SZEW NYLONOWY , MONOFILAMENTOWY , NIEWCHŁANIALNY, DO SZYCIA SKÓRY.</t>
  </si>
  <si>
    <t xml:space="preserve">1,3 mm </t>
  </si>
  <si>
    <t>2 X 100 MM , ODWROTNIE TNĄCE</t>
  </si>
  <si>
    <t>Zadanie 30 SZEW METALOWY , POWLEKANY, TYPU VENTROFIL.</t>
  </si>
  <si>
    <t>Zadanie 29 SZEW SYNTETYCZNY , PLECIONY , POLIAMIDOWY, POWLEKANY SILIKONEM, NIEWCHŁANIALNY.</t>
  </si>
  <si>
    <t>STAWKA VAT</t>
  </si>
  <si>
    <t>VAT</t>
  </si>
  <si>
    <t xml:space="preserve">WARTOŚĆ BRUTTO </t>
  </si>
  <si>
    <t>RAZEM</t>
  </si>
  <si>
    <t xml:space="preserve">RAZEM </t>
  </si>
  <si>
    <t>Zadanie 3 Cewniki Kehr’a , Nelatona , Foley’a , zgłębniki ,worki stomijne.</t>
  </si>
  <si>
    <t>Nr katalogowy/kod EAN</t>
  </si>
  <si>
    <t>Producent</t>
  </si>
  <si>
    <r>
      <t>Zgłębnik żołądkowy j.u. ,jałowy z końcówką atraumatyczną i otworami bocznymi, zakończenie zamknięte i zaoblone , cyfrowa podziałka głębokości , wykonane z PCW o jakości medycznej i twardości 76</t>
    </r>
    <r>
      <rPr>
        <b/>
        <sz val="11"/>
        <color theme="1"/>
        <rFont val="Bookman Old Style"/>
        <family val="1"/>
        <charset val="238"/>
      </rPr>
      <t>˚</t>
    </r>
    <r>
      <rPr>
        <b/>
        <sz val="11"/>
        <color theme="1"/>
        <rFont val="Calibri"/>
        <family val="2"/>
        <charset val="238"/>
        <scheme val="minor"/>
      </rPr>
      <t xml:space="preserve"> ShA</t>
    </r>
  </si>
  <si>
    <r>
      <t>Cewnik urologiczny z lateksu Pezzer, twardość ok. 35</t>
    </r>
    <r>
      <rPr>
        <b/>
        <sz val="11"/>
        <color theme="1"/>
        <rFont val="Calibri"/>
        <family val="2"/>
        <charset val="238"/>
      </rPr>
      <t>°</t>
    </r>
    <r>
      <rPr>
        <b/>
        <sz val="11"/>
        <color theme="1"/>
        <rFont val="Calibri"/>
        <family val="2"/>
        <charset val="238"/>
        <scheme val="minor"/>
      </rPr>
      <t xml:space="preserve"> ShA , w odcinku dystalnym dwa otwory i opakowania folia-papier, opis na opakowaniu jednostkowym nadrukowany w języku polskim</t>
    </r>
  </si>
  <si>
    <r>
      <t>Cewnik Nelaton’a opakowanie pojedyncze folia-papier, wykonany z PCW o jakości medycznej i twardości ok. 76</t>
    </r>
    <r>
      <rPr>
        <b/>
        <sz val="11"/>
        <color theme="1"/>
        <rFont val="Calibri"/>
        <family val="2"/>
        <charset val="238"/>
      </rPr>
      <t>°</t>
    </r>
    <r>
      <rPr>
        <b/>
        <sz val="11"/>
        <color theme="1"/>
        <rFont val="Calibri"/>
        <family val="2"/>
        <charset val="238"/>
        <scheme val="minor"/>
      </rPr>
      <t>ShA, powierzchnia satynowa „zmrożona” opis na opakowaniu jednostkowym nadrukowany w języku polskim</t>
    </r>
  </si>
  <si>
    <t>Worek stomijny otwarty ,  samoprzylepny, przeznaczony zarówno dla pacjentów z kolostomią jak ileostomią , pokryty od spodniej częsci fizeliną , wykonany z foli nie przepuszczającej zapachy.</t>
  </si>
  <si>
    <t>Elektrody EKG wielorazowego użytku przyssawkowe ø  24 mm, z czujnikiem pokrytym chlorkiem srebra Ag/AgCl</t>
  </si>
  <si>
    <t>Folia operacyjna sterylna : Bardzo cienka i przezroczysta, O wysokiej przepuszczalności dla pary wodnej, Właściwa przylepność, którą zapewnia hypoalergiczny klej akrylowy, Rozciągliwa i elastyczna  , antystatyczna, matowa i niepalna</t>
  </si>
  <si>
    <t xml:space="preserve">Zgodnie z Farmakopeą VI wymaga się aby grubość pojedynczego włókna bawełnianego wynosiła min 15 tex. Na potwierdzenie spełniania wymagań należy załączyć kartę danych technicznych wystawioną przez producenta </t>
  </si>
  <si>
    <t>DOPUSZCZAlNA TOLERANCJA PRZY DŁUGOŚCI NITKI  + /- 5 CM PRZY IGLE +/- 2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</si>
</sst>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Bookman Old Style"/>
      <family val="1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vertical="center"/>
    </xf>
    <xf numFmtId="9" fontId="0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2" fontId="0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/>
    </xf>
    <xf numFmtId="2" fontId="2" fillId="0" borderId="4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1" xfId="0" applyNumberForma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F3" sqref="F3"/>
    </sheetView>
  </sheetViews>
  <sheetFormatPr defaultRowHeight="15" x14ac:dyDescent="0.25"/>
  <cols>
    <col min="1" max="1" width="5.85546875" customWidth="1"/>
    <col min="2" max="2" width="54.85546875" customWidth="1"/>
    <col min="3" max="3" width="7.42578125" customWidth="1"/>
    <col min="4" max="4" width="26.28515625" customWidth="1"/>
    <col min="5" max="5" width="13.7109375" customWidth="1"/>
    <col min="6" max="6" width="20.42578125" customWidth="1"/>
    <col min="7" max="7" width="14.140625" customWidth="1"/>
    <col min="8" max="8" width="14.42578125" customWidth="1"/>
    <col min="9" max="10" width="20.42578125" customWidth="1"/>
    <col min="11" max="11" width="16.5703125" customWidth="1"/>
  </cols>
  <sheetData>
    <row r="1" spans="1:11" x14ac:dyDescent="0.25">
      <c r="A1" s="41" t="s">
        <v>69</v>
      </c>
      <c r="B1" s="41"/>
      <c r="C1" s="41"/>
      <c r="K1" s="2"/>
    </row>
    <row r="2" spans="1:11" s="36" customFormat="1" ht="30" x14ac:dyDescent="0.25">
      <c r="A2" s="35" t="s">
        <v>4</v>
      </c>
      <c r="B2" s="35" t="s">
        <v>3</v>
      </c>
      <c r="C2" s="35" t="s">
        <v>0</v>
      </c>
      <c r="D2" s="35" t="s">
        <v>7</v>
      </c>
      <c r="E2" s="35" t="s">
        <v>1</v>
      </c>
      <c r="F2" s="35" t="s">
        <v>2</v>
      </c>
      <c r="G2" s="35" t="s">
        <v>330</v>
      </c>
      <c r="H2" s="35" t="s">
        <v>331</v>
      </c>
      <c r="I2" s="35" t="s">
        <v>332</v>
      </c>
      <c r="J2" s="35" t="s">
        <v>336</v>
      </c>
      <c r="K2" s="35" t="s">
        <v>337</v>
      </c>
    </row>
    <row r="3" spans="1:11" ht="39" customHeight="1" x14ac:dyDescent="0.25">
      <c r="A3" s="15">
        <v>1</v>
      </c>
      <c r="B3" s="16" t="s">
        <v>8</v>
      </c>
      <c r="C3" s="15" t="s">
        <v>5</v>
      </c>
      <c r="D3" s="15">
        <v>280</v>
      </c>
      <c r="E3" s="27"/>
      <c r="F3" s="27">
        <f>E3*D3</f>
        <v>0</v>
      </c>
      <c r="G3" s="25">
        <v>0.08</v>
      </c>
      <c r="H3" s="27">
        <f>F3*G3</f>
        <v>0</v>
      </c>
      <c r="I3" s="27">
        <f>F3+H3</f>
        <v>0</v>
      </c>
      <c r="J3" s="27"/>
      <c r="K3" s="15"/>
    </row>
    <row r="4" spans="1:11" ht="102.75" customHeight="1" x14ac:dyDescent="0.25">
      <c r="A4" s="15">
        <v>2</v>
      </c>
      <c r="B4" s="16" t="s">
        <v>49</v>
      </c>
      <c r="C4" s="15" t="s">
        <v>6</v>
      </c>
      <c r="D4" s="15">
        <v>50</v>
      </c>
      <c r="E4" s="27"/>
      <c r="F4" s="27">
        <f>E4*D4</f>
        <v>0</v>
      </c>
      <c r="G4" s="25">
        <v>0.08</v>
      </c>
      <c r="H4" s="27">
        <f>F4*G4</f>
        <v>0</v>
      </c>
      <c r="I4" s="27">
        <f>F4+H4</f>
        <v>0</v>
      </c>
      <c r="J4" s="27"/>
      <c r="K4" s="15"/>
    </row>
    <row r="5" spans="1:11" x14ac:dyDescent="0.25">
      <c r="A5" s="42" t="s">
        <v>333</v>
      </c>
      <c r="B5" s="43"/>
      <c r="C5" s="43"/>
      <c r="D5" s="43"/>
      <c r="E5" s="44"/>
      <c r="F5" s="28">
        <f>SUM(F3:F4)</f>
        <v>0</v>
      </c>
      <c r="G5" s="20"/>
      <c r="H5" s="28">
        <f>SUM(H3:H4)</f>
        <v>0</v>
      </c>
      <c r="I5" s="28">
        <f>SUM(I3:I4)</f>
        <v>0</v>
      </c>
      <c r="J5" s="34"/>
      <c r="K5" s="20"/>
    </row>
  </sheetData>
  <mergeCells count="2">
    <mergeCell ref="A1:C1"/>
    <mergeCell ref="A5:E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" sqref="E3"/>
    </sheetView>
  </sheetViews>
  <sheetFormatPr defaultRowHeight="15" x14ac:dyDescent="0.25"/>
  <cols>
    <col min="1" max="1" width="6.5703125" customWidth="1"/>
    <col min="2" max="2" width="25.85546875" customWidth="1"/>
    <col min="4" max="4" width="21.85546875" customWidth="1"/>
    <col min="5" max="5" width="17.42578125" customWidth="1"/>
    <col min="6" max="6" width="16.42578125" customWidth="1"/>
    <col min="7" max="7" width="12.5703125" bestFit="1" customWidth="1"/>
    <col min="9" max="9" width="18" bestFit="1" customWidth="1"/>
    <col min="10" max="10" width="18" customWidth="1"/>
    <col min="11" max="11" width="10.42578125" customWidth="1"/>
  </cols>
  <sheetData>
    <row r="1" spans="1:11" x14ac:dyDescent="0.25">
      <c r="A1" s="3" t="s">
        <v>77</v>
      </c>
      <c r="B1" s="3"/>
      <c r="C1" s="3"/>
    </row>
    <row r="2" spans="1:11" ht="48.75" customHeight="1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ht="45" x14ac:dyDescent="0.25">
      <c r="A3" s="15">
        <v>1</v>
      </c>
      <c r="B3" s="16" t="s">
        <v>68</v>
      </c>
      <c r="C3" s="15" t="s">
        <v>67</v>
      </c>
      <c r="D3" s="15">
        <v>450</v>
      </c>
      <c r="E3" s="27"/>
      <c r="F3" s="27">
        <f>D3*E3</f>
        <v>0</v>
      </c>
      <c r="G3" s="25">
        <v>0.08</v>
      </c>
      <c r="H3" s="27">
        <f>F3*G3</f>
        <v>0</v>
      </c>
      <c r="I3" s="27">
        <f>F3+H3</f>
        <v>0</v>
      </c>
      <c r="J3" s="27"/>
      <c r="K3" s="14"/>
    </row>
    <row r="4" spans="1:11" x14ac:dyDescent="0.25">
      <c r="A4" s="42" t="s">
        <v>333</v>
      </c>
      <c r="B4" s="43"/>
      <c r="C4" s="43"/>
      <c r="D4" s="43"/>
      <c r="E4" s="44"/>
      <c r="F4" s="28">
        <f>F3</f>
        <v>0</v>
      </c>
      <c r="G4" s="19"/>
      <c r="H4" s="28">
        <f>H3</f>
        <v>0</v>
      </c>
      <c r="I4" s="28">
        <f>I3</f>
        <v>0</v>
      </c>
      <c r="J4" s="28"/>
      <c r="K4" s="14"/>
    </row>
  </sheetData>
  <mergeCells count="1">
    <mergeCell ref="A4:E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3" sqref="E3:E4"/>
    </sheetView>
  </sheetViews>
  <sheetFormatPr defaultRowHeight="15" x14ac:dyDescent="0.25"/>
  <cols>
    <col min="1" max="1" width="5.7109375" customWidth="1"/>
    <col min="2" max="2" width="35.5703125" customWidth="1"/>
    <col min="4" max="4" width="20.42578125" customWidth="1"/>
    <col min="5" max="5" width="18.42578125" customWidth="1"/>
    <col min="6" max="6" width="20.7109375" customWidth="1"/>
    <col min="7" max="7" width="12.5703125" bestFit="1" customWidth="1"/>
    <col min="9" max="9" width="18" bestFit="1" customWidth="1"/>
    <col min="10" max="10" width="18" customWidth="1"/>
    <col min="11" max="11" width="10.85546875" customWidth="1"/>
  </cols>
  <sheetData>
    <row r="1" spans="1:11" x14ac:dyDescent="0.25">
      <c r="A1" s="41" t="s">
        <v>78</v>
      </c>
      <c r="B1" s="41"/>
      <c r="C1" s="41"/>
    </row>
    <row r="2" spans="1:11" ht="49.5" customHeight="1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x14ac:dyDescent="0.25">
      <c r="A3" s="22">
        <v>1</v>
      </c>
      <c r="B3" s="22" t="s">
        <v>59</v>
      </c>
      <c r="C3" s="22" t="s">
        <v>6</v>
      </c>
      <c r="D3" s="22">
        <v>120</v>
      </c>
      <c r="E3" s="27"/>
      <c r="F3" s="27">
        <f>D3*E3</f>
        <v>0</v>
      </c>
      <c r="G3" s="25">
        <v>0.08</v>
      </c>
      <c r="H3" s="27">
        <f>F3*G3</f>
        <v>0</v>
      </c>
      <c r="I3" s="27">
        <f>F3+H3</f>
        <v>0</v>
      </c>
      <c r="J3" s="27"/>
      <c r="K3" s="14"/>
    </row>
    <row r="4" spans="1:11" x14ac:dyDescent="0.25">
      <c r="A4" s="22">
        <v>2</v>
      </c>
      <c r="B4" s="22" t="s">
        <v>60</v>
      </c>
      <c r="C4" s="22" t="s">
        <v>6</v>
      </c>
      <c r="D4" s="22">
        <v>2</v>
      </c>
      <c r="E4" s="27"/>
      <c r="F4" s="27">
        <f>D4*E4</f>
        <v>0</v>
      </c>
      <c r="G4" s="25">
        <v>0.08</v>
      </c>
      <c r="H4" s="27">
        <f>F4*G4</f>
        <v>0</v>
      </c>
      <c r="I4" s="27">
        <f>F4+H4</f>
        <v>0</v>
      </c>
      <c r="J4" s="27"/>
      <c r="K4" s="14"/>
    </row>
    <row r="5" spans="1:11" x14ac:dyDescent="0.25">
      <c r="A5" s="42" t="s">
        <v>333</v>
      </c>
      <c r="B5" s="43"/>
      <c r="C5" s="43"/>
      <c r="D5" s="43"/>
      <c r="E5" s="44"/>
      <c r="F5" s="28">
        <f>SUM(F3:F4)</f>
        <v>0</v>
      </c>
      <c r="G5" s="19"/>
      <c r="H5" s="28">
        <f>SUM(H3:H4)</f>
        <v>0</v>
      </c>
      <c r="I5" s="28">
        <f>SUM(I3:I4)</f>
        <v>0</v>
      </c>
      <c r="J5" s="28"/>
      <c r="K5" s="14"/>
    </row>
  </sheetData>
  <mergeCells count="2">
    <mergeCell ref="A1:C1"/>
    <mergeCell ref="A5:E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3" sqref="E3:E4"/>
    </sheetView>
  </sheetViews>
  <sheetFormatPr defaultRowHeight="15" x14ac:dyDescent="0.25"/>
  <cols>
    <col min="1" max="1" width="7" customWidth="1"/>
    <col min="2" max="2" width="38.5703125" customWidth="1"/>
    <col min="4" max="4" width="23.42578125" customWidth="1"/>
    <col min="5" max="5" width="15.7109375" customWidth="1"/>
    <col min="6" max="6" width="18.140625" customWidth="1"/>
    <col min="7" max="7" width="12.5703125" bestFit="1" customWidth="1"/>
    <col min="9" max="9" width="18" bestFit="1" customWidth="1"/>
    <col min="10" max="10" width="18" customWidth="1"/>
    <col min="11" max="11" width="10.5703125" bestFit="1" customWidth="1"/>
  </cols>
  <sheetData>
    <row r="1" spans="1:11" x14ac:dyDescent="0.25">
      <c r="A1" s="41" t="s">
        <v>79</v>
      </c>
      <c r="B1" s="41"/>
      <c r="C1" s="41"/>
    </row>
    <row r="2" spans="1:11" ht="39" customHeight="1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x14ac:dyDescent="0.25">
      <c r="A3" s="22">
        <v>1</v>
      </c>
      <c r="B3" s="22" t="s">
        <v>61</v>
      </c>
      <c r="C3" s="22" t="s">
        <v>6</v>
      </c>
      <c r="D3" s="22">
        <v>350</v>
      </c>
      <c r="E3" s="27"/>
      <c r="F3" s="27">
        <f>D3*E3</f>
        <v>0</v>
      </c>
      <c r="G3" s="25">
        <v>0.08</v>
      </c>
      <c r="H3" s="27">
        <f>F3*G3</f>
        <v>0</v>
      </c>
      <c r="I3" s="27">
        <f>F3+H3</f>
        <v>0</v>
      </c>
      <c r="J3" s="27"/>
      <c r="K3" s="14"/>
    </row>
    <row r="4" spans="1:11" x14ac:dyDescent="0.25">
      <c r="A4" s="22">
        <v>2</v>
      </c>
      <c r="B4" s="22" t="s">
        <v>60</v>
      </c>
      <c r="C4" s="22" t="s">
        <v>6</v>
      </c>
      <c r="D4" s="22">
        <v>2</v>
      </c>
      <c r="E4" s="27"/>
      <c r="F4" s="27">
        <f>D4*E4</f>
        <v>0</v>
      </c>
      <c r="G4" s="25">
        <v>0.08</v>
      </c>
      <c r="H4" s="27">
        <f>F4*G4</f>
        <v>0</v>
      </c>
      <c r="I4" s="27">
        <f>F4+H4</f>
        <v>0</v>
      </c>
      <c r="J4" s="27"/>
      <c r="K4" s="14"/>
    </row>
    <row r="5" spans="1:11" x14ac:dyDescent="0.25">
      <c r="A5" s="42" t="s">
        <v>333</v>
      </c>
      <c r="B5" s="43"/>
      <c r="C5" s="43"/>
      <c r="D5" s="43"/>
      <c r="E5" s="44"/>
      <c r="F5" s="28">
        <f>SUM(F3:F4)</f>
        <v>0</v>
      </c>
      <c r="G5" s="19"/>
      <c r="H5" s="28">
        <f>SUM(H3:H4)</f>
        <v>0</v>
      </c>
      <c r="I5" s="28">
        <f>SUM(I3:I4)</f>
        <v>0</v>
      </c>
      <c r="J5" s="28"/>
      <c r="K5" s="14"/>
    </row>
  </sheetData>
  <mergeCells count="2">
    <mergeCell ref="A1:C1"/>
    <mergeCell ref="A5:E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3" sqref="E3:E4"/>
    </sheetView>
  </sheetViews>
  <sheetFormatPr defaultRowHeight="15" x14ac:dyDescent="0.25"/>
  <cols>
    <col min="1" max="1" width="5.7109375" customWidth="1"/>
    <col min="2" max="2" width="35.140625" customWidth="1"/>
    <col min="4" max="4" width="28.28515625" customWidth="1"/>
    <col min="5" max="5" width="17.5703125" customWidth="1"/>
    <col min="6" max="6" width="19.140625" customWidth="1"/>
    <col min="7" max="7" width="12.5703125" bestFit="1" customWidth="1"/>
    <col min="9" max="9" width="18" bestFit="1" customWidth="1"/>
    <col min="10" max="10" width="18" customWidth="1"/>
    <col min="11" max="11" width="10.5703125" bestFit="1" customWidth="1"/>
  </cols>
  <sheetData>
    <row r="1" spans="1:11" x14ac:dyDescent="0.25">
      <c r="A1" s="57" t="s">
        <v>80</v>
      </c>
      <c r="B1" s="57"/>
      <c r="C1" s="57"/>
    </row>
    <row r="2" spans="1:11" ht="35.25" customHeight="1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x14ac:dyDescent="0.25">
      <c r="A3" s="22">
        <v>1</v>
      </c>
      <c r="B3" s="22" t="s">
        <v>62</v>
      </c>
      <c r="C3" s="22" t="s">
        <v>6</v>
      </c>
      <c r="D3" s="15">
        <v>2</v>
      </c>
      <c r="E3" s="27"/>
      <c r="F3" s="27">
        <f>D3*E3</f>
        <v>0</v>
      </c>
      <c r="G3" s="25">
        <v>0.08</v>
      </c>
      <c r="H3" s="27">
        <f>F3*G3</f>
        <v>0</v>
      </c>
      <c r="I3" s="27">
        <f>F3+H3</f>
        <v>0</v>
      </c>
      <c r="J3" s="27"/>
      <c r="K3" s="14"/>
    </row>
    <row r="4" spans="1:11" x14ac:dyDescent="0.25">
      <c r="A4" s="22">
        <v>2</v>
      </c>
      <c r="B4" s="22" t="s">
        <v>63</v>
      </c>
      <c r="C4" s="22" t="s">
        <v>6</v>
      </c>
      <c r="D4" s="15">
        <v>3</v>
      </c>
      <c r="E4" s="27"/>
      <c r="F4" s="27">
        <f>D4*E4</f>
        <v>0</v>
      </c>
      <c r="G4" s="25">
        <v>0.08</v>
      </c>
      <c r="H4" s="27">
        <f>F4*G4</f>
        <v>0</v>
      </c>
      <c r="I4" s="27">
        <f>F4+H4</f>
        <v>0</v>
      </c>
      <c r="J4" s="27"/>
      <c r="K4" s="14"/>
    </row>
    <row r="5" spans="1:11" x14ac:dyDescent="0.25">
      <c r="A5" s="42" t="s">
        <v>334</v>
      </c>
      <c r="B5" s="43"/>
      <c r="C5" s="43"/>
      <c r="D5" s="43"/>
      <c r="E5" s="44"/>
      <c r="F5" s="28">
        <f>SUM(F3:F4)</f>
        <v>0</v>
      </c>
      <c r="G5" s="19"/>
      <c r="H5" s="28">
        <f>SUM(H3:H4)</f>
        <v>0</v>
      </c>
      <c r="I5" s="28">
        <f>SUM(I3:I4)</f>
        <v>0</v>
      </c>
      <c r="J5" s="28"/>
      <c r="K5" s="14"/>
    </row>
  </sheetData>
  <mergeCells count="2">
    <mergeCell ref="A1:C1"/>
    <mergeCell ref="A5:E5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C3" sqref="C3"/>
    </sheetView>
  </sheetViews>
  <sheetFormatPr defaultRowHeight="15" x14ac:dyDescent="0.25"/>
  <cols>
    <col min="1" max="1" width="7.140625" customWidth="1"/>
    <col min="2" max="2" width="45.5703125" customWidth="1"/>
    <col min="3" max="3" width="54.7109375" customWidth="1"/>
    <col min="7" max="7" width="15.42578125" customWidth="1"/>
    <col min="9" max="9" width="12.5703125" bestFit="1" customWidth="1"/>
    <col min="11" max="11" width="18" bestFit="1" customWidth="1"/>
    <col min="12" max="12" width="18" customWidth="1"/>
    <col min="13" max="13" width="10.42578125" customWidth="1"/>
  </cols>
  <sheetData>
    <row r="1" spans="1:13" x14ac:dyDescent="0.25">
      <c r="A1" s="41" t="s">
        <v>102</v>
      </c>
      <c r="B1" s="41"/>
      <c r="C1" s="41"/>
    </row>
    <row r="2" spans="1:13" ht="45" x14ac:dyDescent="0.25">
      <c r="A2" s="15" t="s">
        <v>81</v>
      </c>
      <c r="B2" s="15" t="s">
        <v>82</v>
      </c>
      <c r="C2" s="15" t="s">
        <v>83</v>
      </c>
      <c r="D2" s="24" t="s">
        <v>84</v>
      </c>
      <c r="E2" s="24" t="s">
        <v>86</v>
      </c>
      <c r="F2" s="24" t="s">
        <v>87</v>
      </c>
      <c r="G2" s="24" t="s">
        <v>1</v>
      </c>
      <c r="H2" s="24" t="s">
        <v>2</v>
      </c>
      <c r="I2" s="15" t="s">
        <v>330</v>
      </c>
      <c r="J2" s="15" t="s">
        <v>331</v>
      </c>
      <c r="K2" s="15" t="s">
        <v>332</v>
      </c>
      <c r="L2" s="35" t="s">
        <v>336</v>
      </c>
      <c r="M2" s="35" t="s">
        <v>337</v>
      </c>
    </row>
    <row r="3" spans="1:13" x14ac:dyDescent="0.25">
      <c r="A3" s="15">
        <v>1</v>
      </c>
      <c r="B3" s="15" t="s">
        <v>91</v>
      </c>
      <c r="C3" s="15" t="s">
        <v>92</v>
      </c>
      <c r="D3" s="15" t="s">
        <v>88</v>
      </c>
      <c r="E3" s="15" t="s">
        <v>89</v>
      </c>
      <c r="F3" s="15">
        <v>2400</v>
      </c>
      <c r="G3" s="27"/>
      <c r="H3" s="27">
        <f>F3*G3</f>
        <v>0</v>
      </c>
      <c r="I3" s="25">
        <v>0.08</v>
      </c>
      <c r="J3" s="27">
        <f>H3*I3</f>
        <v>0</v>
      </c>
      <c r="K3" s="27">
        <f>H3+J3</f>
        <v>0</v>
      </c>
      <c r="L3" s="27"/>
      <c r="M3" s="14"/>
    </row>
    <row r="4" spans="1:13" x14ac:dyDescent="0.25">
      <c r="A4" s="15">
        <v>2</v>
      </c>
      <c r="B4" s="15" t="s">
        <v>95</v>
      </c>
      <c r="C4" s="15" t="s">
        <v>97</v>
      </c>
      <c r="D4" s="15" t="s">
        <v>88</v>
      </c>
      <c r="E4" s="15" t="s">
        <v>93</v>
      </c>
      <c r="F4" s="15">
        <v>2000</v>
      </c>
      <c r="G4" s="27"/>
      <c r="H4" s="27">
        <f t="shared" ref="H4:H5" si="0">F4*G4</f>
        <v>0</v>
      </c>
      <c r="I4" s="25">
        <v>0.08</v>
      </c>
      <c r="J4" s="27">
        <f t="shared" ref="J4:J5" si="1">H4*I4</f>
        <v>0</v>
      </c>
      <c r="K4" s="27">
        <f t="shared" ref="K4:K5" si="2">H4+J4</f>
        <v>0</v>
      </c>
      <c r="L4" s="27"/>
      <c r="M4" s="14"/>
    </row>
    <row r="5" spans="1:13" ht="30" x14ac:dyDescent="0.25">
      <c r="A5" s="15">
        <v>3</v>
      </c>
      <c r="B5" s="16" t="s">
        <v>98</v>
      </c>
      <c r="C5" s="15" t="s">
        <v>96</v>
      </c>
      <c r="D5" s="15" t="s">
        <v>88</v>
      </c>
      <c r="E5" s="15" t="s">
        <v>90</v>
      </c>
      <c r="F5" s="15">
        <v>200</v>
      </c>
      <c r="G5" s="27"/>
      <c r="H5" s="27">
        <f t="shared" si="0"/>
        <v>0</v>
      </c>
      <c r="I5" s="25">
        <v>0.08</v>
      </c>
      <c r="J5" s="27">
        <f t="shared" si="1"/>
        <v>0</v>
      </c>
      <c r="K5" s="27">
        <f t="shared" si="2"/>
        <v>0</v>
      </c>
      <c r="L5" s="27"/>
      <c r="M5" s="14"/>
    </row>
    <row r="6" spans="1:13" x14ac:dyDescent="0.25">
      <c r="A6" s="42" t="s">
        <v>334</v>
      </c>
      <c r="B6" s="43"/>
      <c r="C6" s="43"/>
      <c r="D6" s="43"/>
      <c r="E6" s="43"/>
      <c r="F6" s="43"/>
      <c r="G6" s="44"/>
      <c r="H6" s="28">
        <f>SUM(H3:H5)</f>
        <v>0</v>
      </c>
      <c r="I6" s="19"/>
      <c r="J6" s="28">
        <f>SUM(J3:J5)</f>
        <v>0</v>
      </c>
      <c r="K6" s="28">
        <f>SUM(K3:K5)</f>
        <v>0</v>
      </c>
      <c r="L6" s="28"/>
      <c r="M6" s="14"/>
    </row>
    <row r="8" spans="1:13" x14ac:dyDescent="0.25">
      <c r="B8" t="s">
        <v>100</v>
      </c>
    </row>
    <row r="10" spans="1:13" x14ac:dyDescent="0.25">
      <c r="B10" s="58" t="s">
        <v>101</v>
      </c>
      <c r="C10" s="58"/>
      <c r="D10" s="58"/>
      <c r="E10" s="58"/>
      <c r="F10" s="58"/>
      <c r="G10" s="58"/>
      <c r="H10" s="58"/>
    </row>
  </sheetData>
  <mergeCells count="3">
    <mergeCell ref="A1:C1"/>
    <mergeCell ref="A6:G6"/>
    <mergeCell ref="B10:H10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H3" sqref="H3"/>
    </sheetView>
  </sheetViews>
  <sheetFormatPr defaultRowHeight="15" x14ac:dyDescent="0.25"/>
  <cols>
    <col min="1" max="1" width="7.28515625" customWidth="1"/>
    <col min="2" max="2" width="27.5703125" customWidth="1"/>
    <col min="3" max="3" width="25.28515625" customWidth="1"/>
    <col min="4" max="4" width="20.140625" customWidth="1"/>
    <col min="5" max="5" width="16.28515625" customWidth="1"/>
    <col min="6" max="6" width="25.42578125" customWidth="1"/>
    <col min="10" max="10" width="12.5703125" bestFit="1" customWidth="1"/>
    <col min="12" max="12" width="18" bestFit="1" customWidth="1"/>
    <col min="13" max="13" width="18" customWidth="1"/>
    <col min="14" max="14" width="10.28515625" customWidth="1"/>
  </cols>
  <sheetData>
    <row r="1" spans="1:14" x14ac:dyDescent="0.25">
      <c r="A1" s="41" t="s">
        <v>108</v>
      </c>
      <c r="B1" s="41"/>
      <c r="C1" s="41"/>
      <c r="D1" s="12"/>
    </row>
    <row r="2" spans="1:14" ht="45" x14ac:dyDescent="0.25">
      <c r="A2" s="16" t="s">
        <v>81</v>
      </c>
      <c r="B2" s="16" t="s">
        <v>82</v>
      </c>
      <c r="C2" s="16" t="s">
        <v>103</v>
      </c>
      <c r="D2" s="24" t="s">
        <v>84</v>
      </c>
      <c r="E2" s="24" t="s">
        <v>85</v>
      </c>
      <c r="F2" s="24" t="s">
        <v>86</v>
      </c>
      <c r="G2" s="24" t="s">
        <v>87</v>
      </c>
      <c r="H2" s="24" t="s">
        <v>1</v>
      </c>
      <c r="I2" s="24" t="s">
        <v>2</v>
      </c>
      <c r="J2" s="15" t="s">
        <v>330</v>
      </c>
      <c r="K2" s="15" t="s">
        <v>331</v>
      </c>
      <c r="L2" s="15" t="s">
        <v>332</v>
      </c>
      <c r="M2" s="35" t="s">
        <v>336</v>
      </c>
      <c r="N2" s="35" t="s">
        <v>337</v>
      </c>
    </row>
    <row r="3" spans="1:14" x14ac:dyDescent="0.25">
      <c r="A3" s="15">
        <v>1</v>
      </c>
      <c r="B3" s="15" t="s">
        <v>104</v>
      </c>
      <c r="C3" s="15" t="s">
        <v>105</v>
      </c>
      <c r="D3" s="15" t="s">
        <v>88</v>
      </c>
      <c r="E3" s="15" t="s">
        <v>107</v>
      </c>
      <c r="F3" s="15" t="s">
        <v>106</v>
      </c>
      <c r="G3" s="15">
        <v>5</v>
      </c>
      <c r="H3" s="27"/>
      <c r="I3" s="27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42" t="s">
        <v>333</v>
      </c>
      <c r="B4" s="43"/>
      <c r="C4" s="43"/>
      <c r="D4" s="43"/>
      <c r="E4" s="43"/>
      <c r="F4" s="43"/>
      <c r="G4" s="43"/>
      <c r="H4" s="44"/>
      <c r="I4" s="28">
        <f>I3</f>
        <v>0</v>
      </c>
      <c r="J4" s="19"/>
      <c r="K4" s="28">
        <f>K3</f>
        <v>0</v>
      </c>
      <c r="L4" s="28">
        <f>L3</f>
        <v>0</v>
      </c>
      <c r="M4" s="28"/>
      <c r="N4" s="19"/>
    </row>
  </sheetData>
  <mergeCells count="2">
    <mergeCell ref="A1:C1"/>
    <mergeCell ref="A4:H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30.5703125" customWidth="1"/>
    <col min="3" max="3" width="22" customWidth="1"/>
    <col min="5" max="5" width="12.140625" customWidth="1"/>
    <col min="8" max="8" width="14.28515625" customWidth="1"/>
    <col min="12" max="12" width="18" bestFit="1" customWidth="1"/>
    <col min="13" max="13" width="18" customWidth="1"/>
    <col min="14" max="14" width="11.28515625" customWidth="1"/>
  </cols>
  <sheetData>
    <row r="1" spans="1:14" x14ac:dyDescent="0.25">
      <c r="A1" s="41" t="s">
        <v>115</v>
      </c>
      <c r="B1" s="41"/>
      <c r="C1" s="41"/>
    </row>
    <row r="2" spans="1:14" ht="45" x14ac:dyDescent="0.25">
      <c r="A2" s="16" t="s">
        <v>81</v>
      </c>
      <c r="B2" s="16" t="s">
        <v>82</v>
      </c>
      <c r="C2" s="16" t="s">
        <v>103</v>
      </c>
      <c r="D2" s="24" t="s">
        <v>84</v>
      </c>
      <c r="E2" s="24" t="s">
        <v>85</v>
      </c>
      <c r="F2" s="24" t="s">
        <v>86</v>
      </c>
      <c r="G2" s="24" t="s">
        <v>87</v>
      </c>
      <c r="H2" s="24" t="s">
        <v>1</v>
      </c>
      <c r="I2" s="24" t="s">
        <v>2</v>
      </c>
      <c r="J2" s="15" t="s">
        <v>330</v>
      </c>
      <c r="K2" s="15" t="s">
        <v>331</v>
      </c>
      <c r="L2" s="15" t="s">
        <v>332</v>
      </c>
      <c r="M2" s="35" t="s">
        <v>336</v>
      </c>
      <c r="N2" s="35" t="s">
        <v>337</v>
      </c>
    </row>
    <row r="3" spans="1:14" x14ac:dyDescent="0.25">
      <c r="A3" s="15">
        <v>1</v>
      </c>
      <c r="B3" s="15" t="s">
        <v>109</v>
      </c>
      <c r="C3" s="15" t="s">
        <v>110</v>
      </c>
      <c r="D3" s="15" t="s">
        <v>88</v>
      </c>
      <c r="E3" s="15" t="s">
        <v>113</v>
      </c>
      <c r="F3" s="15" t="s">
        <v>112</v>
      </c>
      <c r="G3" s="15">
        <v>5</v>
      </c>
      <c r="H3" s="27"/>
      <c r="I3" s="27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42" t="s">
        <v>333</v>
      </c>
      <c r="B4" s="43"/>
      <c r="C4" s="43"/>
      <c r="D4" s="43"/>
      <c r="E4" s="43"/>
      <c r="F4" s="43"/>
      <c r="G4" s="43"/>
      <c r="H4" s="44"/>
      <c r="I4" s="28">
        <f>I3</f>
        <v>0</v>
      </c>
      <c r="J4" s="19"/>
      <c r="K4" s="28">
        <f>K3</f>
        <v>0</v>
      </c>
      <c r="L4" s="28">
        <f>L3</f>
        <v>0</v>
      </c>
      <c r="M4" s="28"/>
      <c r="N4" s="19"/>
    </row>
  </sheetData>
  <mergeCells count="2">
    <mergeCell ref="A1:C1"/>
    <mergeCell ref="A4:H4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J2" sqref="J2"/>
    </sheetView>
  </sheetViews>
  <sheetFormatPr defaultRowHeight="15" x14ac:dyDescent="0.25"/>
  <cols>
    <col min="1" max="1" width="6.42578125" customWidth="1"/>
    <col min="2" max="2" width="23.28515625" customWidth="1"/>
    <col min="3" max="3" width="20.28515625" customWidth="1"/>
    <col min="4" max="4" width="16.7109375" customWidth="1"/>
    <col min="5" max="5" width="17.7109375" customWidth="1"/>
    <col min="6" max="6" width="11.7109375" customWidth="1"/>
    <col min="9" max="10" width="11.28515625" customWidth="1"/>
    <col min="12" max="12" width="18" bestFit="1" customWidth="1"/>
    <col min="13" max="13" width="18" customWidth="1"/>
    <col min="14" max="14" width="12.140625" customWidth="1"/>
  </cols>
  <sheetData>
    <row r="1" spans="1:14" x14ac:dyDescent="0.25">
      <c r="A1" s="41" t="s">
        <v>122</v>
      </c>
      <c r="B1" s="41"/>
      <c r="C1" s="41"/>
    </row>
    <row r="2" spans="1:14" ht="45" x14ac:dyDescent="0.25">
      <c r="A2" s="15" t="s">
        <v>81</v>
      </c>
      <c r="B2" s="15" t="s">
        <v>116</v>
      </c>
      <c r="C2" s="16" t="s">
        <v>103</v>
      </c>
      <c r="D2" s="17" t="s">
        <v>84</v>
      </c>
      <c r="E2" s="17" t="s">
        <v>116</v>
      </c>
      <c r="F2" s="17" t="s">
        <v>86</v>
      </c>
      <c r="G2" s="17" t="s">
        <v>87</v>
      </c>
      <c r="H2" s="17" t="s">
        <v>1</v>
      </c>
      <c r="I2" s="17" t="s">
        <v>2</v>
      </c>
      <c r="J2" s="35" t="s">
        <v>330</v>
      </c>
      <c r="K2" s="15" t="s">
        <v>331</v>
      </c>
      <c r="L2" s="15" t="s">
        <v>332</v>
      </c>
      <c r="M2" s="35" t="s">
        <v>336</v>
      </c>
      <c r="N2" s="35" t="s">
        <v>337</v>
      </c>
    </row>
    <row r="3" spans="1:14" ht="90" x14ac:dyDescent="0.25">
      <c r="A3" s="16">
        <v>1</v>
      </c>
      <c r="B3" s="16" t="s">
        <v>117</v>
      </c>
      <c r="C3" s="16" t="s">
        <v>118</v>
      </c>
      <c r="D3" s="17" t="s">
        <v>119</v>
      </c>
      <c r="E3" s="17" t="s">
        <v>120</v>
      </c>
      <c r="F3" s="17" t="s">
        <v>121</v>
      </c>
      <c r="G3" s="17">
        <v>72</v>
      </c>
      <c r="H3" s="31"/>
      <c r="I3" s="31">
        <f>G3*H3</f>
        <v>0</v>
      </c>
      <c r="J3" s="18"/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42" t="s">
        <v>333</v>
      </c>
      <c r="B4" s="43"/>
      <c r="C4" s="43"/>
      <c r="D4" s="43"/>
      <c r="E4" s="43"/>
      <c r="F4" s="43"/>
      <c r="G4" s="43"/>
      <c r="H4" s="44"/>
      <c r="I4" s="28">
        <f>I3</f>
        <v>0</v>
      </c>
      <c r="J4" s="19"/>
      <c r="K4" s="28">
        <f>K3</f>
        <v>0</v>
      </c>
      <c r="L4" s="28">
        <f>L3</f>
        <v>0</v>
      </c>
      <c r="M4" s="28"/>
      <c r="N4" s="19"/>
    </row>
  </sheetData>
  <mergeCells count="2">
    <mergeCell ref="A1:C1"/>
    <mergeCell ref="A4:H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:XFD18"/>
    </sheetView>
  </sheetViews>
  <sheetFormatPr defaultRowHeight="15" x14ac:dyDescent="0.25"/>
  <cols>
    <col min="1" max="1" width="3.85546875" customWidth="1"/>
    <col min="2" max="2" width="24" customWidth="1"/>
    <col min="3" max="3" width="19.42578125" customWidth="1"/>
    <col min="4" max="4" width="16.140625" customWidth="1"/>
    <col min="5" max="5" width="19.28515625" customWidth="1"/>
    <col min="6" max="6" width="13.42578125" customWidth="1"/>
    <col min="9" max="9" width="10.7109375" customWidth="1"/>
    <col min="10" max="10" width="12.5703125" bestFit="1" customWidth="1"/>
    <col min="12" max="12" width="18" bestFit="1" customWidth="1"/>
    <col min="13" max="13" width="18" customWidth="1"/>
    <col min="14" max="14" width="10.42578125" customWidth="1"/>
  </cols>
  <sheetData>
    <row r="1" spans="1:14" x14ac:dyDescent="0.25">
      <c r="A1" s="41" t="s">
        <v>128</v>
      </c>
      <c r="B1" s="41"/>
      <c r="C1" s="41"/>
      <c r="D1" s="12"/>
    </row>
    <row r="2" spans="1:14" ht="45" x14ac:dyDescent="0.25">
      <c r="A2" s="16" t="s">
        <v>81</v>
      </c>
      <c r="B2" s="16" t="s">
        <v>82</v>
      </c>
      <c r="C2" s="16" t="s">
        <v>103</v>
      </c>
      <c r="D2" s="17" t="s">
        <v>84</v>
      </c>
      <c r="E2" s="17" t="s">
        <v>85</v>
      </c>
      <c r="F2" s="17" t="s">
        <v>86</v>
      </c>
      <c r="G2" s="17" t="s">
        <v>87</v>
      </c>
      <c r="H2" s="17" t="s">
        <v>1</v>
      </c>
      <c r="I2" s="17" t="s">
        <v>2</v>
      </c>
      <c r="J2" s="15" t="s">
        <v>330</v>
      </c>
      <c r="K2" s="15" t="s">
        <v>331</v>
      </c>
      <c r="L2" s="15" t="s">
        <v>332</v>
      </c>
      <c r="M2" s="35" t="s">
        <v>336</v>
      </c>
      <c r="N2" s="35" t="s">
        <v>337</v>
      </c>
    </row>
    <row r="3" spans="1:14" x14ac:dyDescent="0.25">
      <c r="A3" s="15">
        <v>1</v>
      </c>
      <c r="B3" s="15" t="s">
        <v>129</v>
      </c>
      <c r="C3" s="15" t="s">
        <v>130</v>
      </c>
      <c r="D3" s="15" t="s">
        <v>88</v>
      </c>
      <c r="E3" s="15" t="s">
        <v>131</v>
      </c>
      <c r="F3" s="15" t="s">
        <v>132</v>
      </c>
      <c r="G3" s="15">
        <v>15</v>
      </c>
      <c r="H3" s="27"/>
      <c r="I3" s="27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15">
        <v>2</v>
      </c>
      <c r="B4" s="15" t="s">
        <v>156</v>
      </c>
      <c r="C4" s="15" t="s">
        <v>157</v>
      </c>
      <c r="D4" s="15" t="s">
        <v>88</v>
      </c>
      <c r="E4" s="15" t="s">
        <v>158</v>
      </c>
      <c r="F4" s="15" t="s">
        <v>159</v>
      </c>
      <c r="G4" s="15">
        <v>50</v>
      </c>
      <c r="H4" s="27"/>
      <c r="I4" s="27">
        <f t="shared" ref="I4:I13" si="0">G4*H4</f>
        <v>0</v>
      </c>
      <c r="J4" s="25">
        <v>0.08</v>
      </c>
      <c r="K4" s="27">
        <f>I4*J4</f>
        <v>0</v>
      </c>
      <c r="L4" s="27">
        <f t="shared" ref="L4:L13" si="1">I4+K4</f>
        <v>0</v>
      </c>
      <c r="M4" s="27"/>
      <c r="N4" s="15"/>
    </row>
    <row r="5" spans="1:14" x14ac:dyDescent="0.25">
      <c r="A5" s="15">
        <v>3</v>
      </c>
      <c r="B5" s="15" t="s">
        <v>139</v>
      </c>
      <c r="C5" s="15" t="s">
        <v>140</v>
      </c>
      <c r="D5" s="15" t="s">
        <v>88</v>
      </c>
      <c r="E5" s="15" t="s">
        <v>114</v>
      </c>
      <c r="F5" s="15" t="s">
        <v>112</v>
      </c>
      <c r="G5" s="15">
        <v>8</v>
      </c>
      <c r="H5" s="27"/>
      <c r="I5" s="27">
        <f t="shared" si="0"/>
        <v>0</v>
      </c>
      <c r="J5" s="25">
        <v>0.08</v>
      </c>
      <c r="K5" s="27">
        <f t="shared" ref="K5:K12" si="2">I5*J5</f>
        <v>0</v>
      </c>
      <c r="L5" s="27">
        <f t="shared" si="1"/>
        <v>0</v>
      </c>
      <c r="M5" s="27"/>
      <c r="N5" s="15"/>
    </row>
    <row r="6" spans="1:14" x14ac:dyDescent="0.25">
      <c r="A6" s="15">
        <v>4</v>
      </c>
      <c r="B6" s="15" t="s">
        <v>144</v>
      </c>
      <c r="C6" s="15" t="s">
        <v>145</v>
      </c>
      <c r="D6" s="15" t="s">
        <v>88</v>
      </c>
      <c r="E6" s="15" t="s">
        <v>146</v>
      </c>
      <c r="F6" s="15" t="s">
        <v>132</v>
      </c>
      <c r="G6" s="15">
        <v>8</v>
      </c>
      <c r="H6" s="27"/>
      <c r="I6" s="27">
        <f t="shared" si="0"/>
        <v>0</v>
      </c>
      <c r="J6" s="25">
        <v>0.08</v>
      </c>
      <c r="K6" s="27">
        <f t="shared" si="2"/>
        <v>0</v>
      </c>
      <c r="L6" s="27">
        <f t="shared" si="1"/>
        <v>0</v>
      </c>
      <c r="M6" s="27"/>
      <c r="N6" s="15"/>
    </row>
    <row r="7" spans="1:14" x14ac:dyDescent="0.25">
      <c r="A7" s="15">
        <v>5</v>
      </c>
      <c r="B7" s="15" t="s">
        <v>147</v>
      </c>
      <c r="C7" s="15" t="s">
        <v>148</v>
      </c>
      <c r="D7" s="15" t="s">
        <v>88</v>
      </c>
      <c r="E7" s="15" t="s">
        <v>149</v>
      </c>
      <c r="F7" s="15" t="s">
        <v>150</v>
      </c>
      <c r="G7" s="15">
        <v>15</v>
      </c>
      <c r="H7" s="27"/>
      <c r="I7" s="27">
        <f t="shared" si="0"/>
        <v>0</v>
      </c>
      <c r="J7" s="25">
        <v>0.08</v>
      </c>
      <c r="K7" s="27">
        <f t="shared" si="2"/>
        <v>0</v>
      </c>
      <c r="L7" s="27">
        <f t="shared" si="1"/>
        <v>0</v>
      </c>
      <c r="M7" s="27"/>
      <c r="N7" s="15"/>
    </row>
    <row r="8" spans="1:14" x14ac:dyDescent="0.25">
      <c r="A8" s="15">
        <v>6</v>
      </c>
      <c r="B8" s="15" t="s">
        <v>151</v>
      </c>
      <c r="C8" s="15" t="s">
        <v>152</v>
      </c>
      <c r="D8" s="15" t="s">
        <v>88</v>
      </c>
      <c r="E8" s="15" t="s">
        <v>153</v>
      </c>
      <c r="F8" s="15" t="s">
        <v>132</v>
      </c>
      <c r="G8" s="15">
        <v>3</v>
      </c>
      <c r="H8" s="27"/>
      <c r="I8" s="27">
        <f t="shared" si="0"/>
        <v>0</v>
      </c>
      <c r="J8" s="25">
        <v>0.08</v>
      </c>
      <c r="K8" s="27">
        <f t="shared" si="2"/>
        <v>0</v>
      </c>
      <c r="L8" s="27">
        <f t="shared" si="1"/>
        <v>0</v>
      </c>
      <c r="M8" s="27"/>
      <c r="N8" s="15"/>
    </row>
    <row r="9" spans="1:14" x14ac:dyDescent="0.25">
      <c r="A9" s="15">
        <v>7</v>
      </c>
      <c r="B9" s="15" t="s">
        <v>133</v>
      </c>
      <c r="C9" s="15" t="s">
        <v>134</v>
      </c>
      <c r="D9" s="15" t="s">
        <v>88</v>
      </c>
      <c r="E9" s="15" t="s">
        <v>135</v>
      </c>
      <c r="F9" s="15" t="s">
        <v>132</v>
      </c>
      <c r="G9" s="15">
        <v>40</v>
      </c>
      <c r="H9" s="27"/>
      <c r="I9" s="27">
        <f t="shared" si="0"/>
        <v>0</v>
      </c>
      <c r="J9" s="25">
        <v>0.08</v>
      </c>
      <c r="K9" s="27">
        <f t="shared" si="2"/>
        <v>0</v>
      </c>
      <c r="L9" s="27">
        <f t="shared" si="1"/>
        <v>0</v>
      </c>
      <c r="M9" s="27"/>
      <c r="N9" s="15"/>
    </row>
    <row r="10" spans="1:14" x14ac:dyDescent="0.25">
      <c r="A10" s="15">
        <v>8</v>
      </c>
      <c r="B10" s="15" t="s">
        <v>123</v>
      </c>
      <c r="C10" s="15" t="s">
        <v>124</v>
      </c>
      <c r="D10" s="15" t="s">
        <v>88</v>
      </c>
      <c r="E10" s="15" t="s">
        <v>125</v>
      </c>
      <c r="F10" s="15" t="s">
        <v>126</v>
      </c>
      <c r="G10" s="15">
        <v>80</v>
      </c>
      <c r="H10" s="27"/>
      <c r="I10" s="27">
        <f t="shared" si="0"/>
        <v>0</v>
      </c>
      <c r="J10" s="25">
        <v>0.08</v>
      </c>
      <c r="K10" s="27">
        <f t="shared" si="2"/>
        <v>0</v>
      </c>
      <c r="L10" s="27">
        <f t="shared" si="1"/>
        <v>0</v>
      </c>
      <c r="M10" s="27"/>
      <c r="N10" s="15"/>
    </row>
    <row r="11" spans="1:14" x14ac:dyDescent="0.25">
      <c r="A11" s="15">
        <v>9</v>
      </c>
      <c r="B11" s="15" t="s">
        <v>154</v>
      </c>
      <c r="C11" s="15" t="s">
        <v>155</v>
      </c>
      <c r="D11" s="15" t="s">
        <v>88</v>
      </c>
      <c r="E11" s="15" t="s">
        <v>111</v>
      </c>
      <c r="F11" s="15" t="s">
        <v>112</v>
      </c>
      <c r="G11" s="15">
        <v>8</v>
      </c>
      <c r="H11" s="27"/>
      <c r="I11" s="27">
        <f t="shared" si="0"/>
        <v>0</v>
      </c>
      <c r="J11" s="25">
        <v>0.08</v>
      </c>
      <c r="K11" s="27">
        <f t="shared" si="2"/>
        <v>0</v>
      </c>
      <c r="L11" s="27">
        <f t="shared" si="1"/>
        <v>0</v>
      </c>
      <c r="M11" s="27"/>
      <c r="N11" s="15"/>
    </row>
    <row r="12" spans="1:14" x14ac:dyDescent="0.25">
      <c r="A12" s="15">
        <v>10</v>
      </c>
      <c r="B12" s="15" t="s">
        <v>136</v>
      </c>
      <c r="C12" s="15" t="s">
        <v>137</v>
      </c>
      <c r="D12" s="15" t="s">
        <v>88</v>
      </c>
      <c r="E12" s="15" t="s">
        <v>138</v>
      </c>
      <c r="F12" s="15" t="s">
        <v>132</v>
      </c>
      <c r="G12" s="15">
        <v>60</v>
      </c>
      <c r="H12" s="27"/>
      <c r="I12" s="27">
        <f t="shared" si="0"/>
        <v>0</v>
      </c>
      <c r="J12" s="25">
        <v>0.08</v>
      </c>
      <c r="K12" s="27">
        <f t="shared" si="2"/>
        <v>0</v>
      </c>
      <c r="L12" s="27">
        <f t="shared" si="1"/>
        <v>0</v>
      </c>
      <c r="M12" s="27"/>
      <c r="N12" s="15"/>
    </row>
    <row r="13" spans="1:14" x14ac:dyDescent="0.25">
      <c r="A13" s="15">
        <v>11</v>
      </c>
      <c r="B13" s="15" t="s">
        <v>141</v>
      </c>
      <c r="C13" s="15" t="s">
        <v>142</v>
      </c>
      <c r="D13" s="15" t="s">
        <v>88</v>
      </c>
      <c r="E13" s="15" t="s">
        <v>143</v>
      </c>
      <c r="F13" s="15" t="s">
        <v>112</v>
      </c>
      <c r="G13" s="15">
        <v>4</v>
      </c>
      <c r="H13" s="27"/>
      <c r="I13" s="27">
        <f t="shared" si="0"/>
        <v>0</v>
      </c>
      <c r="J13" s="25">
        <v>0.08</v>
      </c>
      <c r="K13" s="27">
        <f>I13*J13</f>
        <v>0</v>
      </c>
      <c r="L13" s="27">
        <f t="shared" si="1"/>
        <v>0</v>
      </c>
      <c r="M13" s="27"/>
      <c r="N13" s="15"/>
    </row>
    <row r="14" spans="1:14" x14ac:dyDescent="0.25">
      <c r="A14" s="42" t="s">
        <v>333</v>
      </c>
      <c r="B14" s="43"/>
      <c r="C14" s="43"/>
      <c r="D14" s="43"/>
      <c r="E14" s="43"/>
      <c r="F14" s="43"/>
      <c r="G14" s="43"/>
      <c r="H14" s="44"/>
      <c r="I14" s="28">
        <f>SUM(I3:I13)</f>
        <v>0</v>
      </c>
      <c r="J14" s="28"/>
      <c r="K14" s="28">
        <f>SUM(K3:K13)</f>
        <v>0</v>
      </c>
      <c r="L14" s="28">
        <f>SUM(L3:L13)</f>
        <v>0</v>
      </c>
      <c r="M14" s="28"/>
      <c r="N14" s="19"/>
    </row>
    <row r="16" spans="1:14" x14ac:dyDescent="0.25">
      <c r="B16" s="58" t="s">
        <v>127</v>
      </c>
      <c r="C16" s="58"/>
      <c r="D16" s="58"/>
      <c r="E16" s="58"/>
    </row>
    <row r="18" spans="2:12" x14ac:dyDescent="0.25">
      <c r="B18" s="58" t="s">
        <v>101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</row>
  </sheetData>
  <mergeCells count="4">
    <mergeCell ref="B16:E16"/>
    <mergeCell ref="B18:L18"/>
    <mergeCell ref="A1:C1"/>
    <mergeCell ref="A14:H1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B8" sqref="B8"/>
    </sheetView>
  </sheetViews>
  <sheetFormatPr defaultRowHeight="15" x14ac:dyDescent="0.25"/>
  <cols>
    <col min="1" max="1" width="6.28515625" customWidth="1"/>
    <col min="2" max="2" width="18.5703125" customWidth="1"/>
    <col min="3" max="3" width="20.28515625" customWidth="1"/>
    <col min="6" max="6" width="20.140625" customWidth="1"/>
    <col min="8" max="8" width="17" customWidth="1"/>
    <col min="9" max="9" width="21.85546875" customWidth="1"/>
    <col min="10" max="10" width="9.28515625" customWidth="1"/>
    <col min="12" max="12" width="18" bestFit="1" customWidth="1"/>
    <col min="13" max="13" width="18" customWidth="1"/>
    <col min="14" max="14" width="11" customWidth="1"/>
  </cols>
  <sheetData>
    <row r="1" spans="1:14" x14ac:dyDescent="0.25">
      <c r="A1" s="41" t="s">
        <v>164</v>
      </c>
      <c r="B1" s="41"/>
      <c r="C1" s="41"/>
    </row>
    <row r="2" spans="1:14" s="39" customFormat="1" ht="45" x14ac:dyDescent="0.25">
      <c r="A2" s="35" t="s">
        <v>81</v>
      </c>
      <c r="B2" s="35" t="s">
        <v>82</v>
      </c>
      <c r="C2" s="35" t="s">
        <v>103</v>
      </c>
      <c r="D2" s="38" t="s">
        <v>84</v>
      </c>
      <c r="E2" s="38" t="s">
        <v>85</v>
      </c>
      <c r="F2" s="38" t="s">
        <v>86</v>
      </c>
      <c r="G2" s="38" t="s">
        <v>87</v>
      </c>
      <c r="H2" s="38" t="s">
        <v>1</v>
      </c>
      <c r="I2" s="38" t="s">
        <v>2</v>
      </c>
      <c r="J2" s="35" t="s">
        <v>330</v>
      </c>
      <c r="K2" s="35" t="s">
        <v>331</v>
      </c>
      <c r="L2" s="35" t="s">
        <v>332</v>
      </c>
      <c r="M2" s="35" t="s">
        <v>336</v>
      </c>
      <c r="N2" s="35" t="s">
        <v>337</v>
      </c>
    </row>
    <row r="3" spans="1:14" x14ac:dyDescent="0.25">
      <c r="A3" s="15">
        <v>1</v>
      </c>
      <c r="B3" s="15" t="s">
        <v>160</v>
      </c>
      <c r="C3" s="15" t="s">
        <v>161</v>
      </c>
      <c r="D3" s="15" t="s">
        <v>88</v>
      </c>
      <c r="E3" s="25">
        <v>0.2</v>
      </c>
      <c r="F3" s="15" t="s">
        <v>94</v>
      </c>
      <c r="G3" s="15">
        <v>5</v>
      </c>
      <c r="H3" s="27"/>
      <c r="I3" s="27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15">
        <v>2</v>
      </c>
      <c r="B4" s="15" t="s">
        <v>160</v>
      </c>
      <c r="C4" s="15" t="s">
        <v>162</v>
      </c>
      <c r="D4" s="15" t="s">
        <v>88</v>
      </c>
      <c r="E4" s="25">
        <v>0.2</v>
      </c>
      <c r="F4" s="15" t="s">
        <v>163</v>
      </c>
      <c r="G4" s="15">
        <v>80</v>
      </c>
      <c r="H4" s="27"/>
      <c r="I4" s="27">
        <f>G4*H4</f>
        <v>0</v>
      </c>
      <c r="J4" s="25">
        <v>0.08</v>
      </c>
      <c r="K4" s="27">
        <f>I4*J4</f>
        <v>0</v>
      </c>
      <c r="L4" s="27">
        <f>I4+K4</f>
        <v>0</v>
      </c>
      <c r="M4" s="27"/>
      <c r="N4" s="15"/>
    </row>
    <row r="5" spans="1:14" x14ac:dyDescent="0.25">
      <c r="A5" s="42" t="s">
        <v>333</v>
      </c>
      <c r="B5" s="43"/>
      <c r="C5" s="43"/>
      <c r="D5" s="43"/>
      <c r="E5" s="43"/>
      <c r="F5" s="43"/>
      <c r="G5" s="43"/>
      <c r="H5" s="44"/>
      <c r="I5" s="28">
        <f>SUM(I3:I4)</f>
        <v>0</v>
      </c>
      <c r="J5" s="19"/>
      <c r="K5" s="28">
        <f>SUM(K3:K4)</f>
        <v>0</v>
      </c>
      <c r="L5" s="28">
        <f>SUM(L3:L4)</f>
        <v>0</v>
      </c>
      <c r="M5" s="28"/>
      <c r="N5" s="19"/>
    </row>
  </sheetData>
  <mergeCells count="2">
    <mergeCell ref="A1:C1"/>
    <mergeCell ref="A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B4" sqref="B4"/>
    </sheetView>
  </sheetViews>
  <sheetFormatPr defaultRowHeight="15" x14ac:dyDescent="0.25"/>
  <cols>
    <col min="1" max="1" width="6.140625" customWidth="1"/>
    <col min="2" max="2" width="49.42578125" customWidth="1"/>
    <col min="3" max="3" width="8.7109375" customWidth="1"/>
    <col min="4" max="4" width="27.42578125" customWidth="1"/>
    <col min="5" max="5" width="16.42578125" customWidth="1"/>
    <col min="6" max="6" width="19.5703125" customWidth="1"/>
    <col min="7" max="7" width="13" customWidth="1"/>
    <col min="8" max="8" width="16.7109375" customWidth="1"/>
    <col min="9" max="10" width="19.5703125" customWidth="1"/>
    <col min="11" max="11" width="11.28515625" customWidth="1"/>
  </cols>
  <sheetData>
    <row r="1" spans="1:11" x14ac:dyDescent="0.25">
      <c r="A1" s="41" t="s">
        <v>70</v>
      </c>
      <c r="B1" s="41"/>
    </row>
    <row r="2" spans="1:11" ht="30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ht="94.5" customHeight="1" x14ac:dyDescent="0.25">
      <c r="A3" s="16">
        <v>1</v>
      </c>
      <c r="B3" s="16" t="s">
        <v>32</v>
      </c>
      <c r="C3" s="16" t="s">
        <v>6</v>
      </c>
      <c r="D3" s="16">
        <v>255</v>
      </c>
      <c r="E3" s="29"/>
      <c r="F3" s="29">
        <f>D3*E3</f>
        <v>0</v>
      </c>
      <c r="G3" s="18">
        <v>0.08</v>
      </c>
      <c r="H3" s="29">
        <f>F3*G3</f>
        <v>0</v>
      </c>
      <c r="I3" s="29">
        <f>F3+H3</f>
        <v>0</v>
      </c>
      <c r="J3" s="29"/>
      <c r="K3" s="16"/>
    </row>
    <row r="4" spans="1:11" ht="54" customHeight="1" x14ac:dyDescent="0.25">
      <c r="A4" s="16">
        <v>2</v>
      </c>
      <c r="B4" s="16" t="s">
        <v>50</v>
      </c>
      <c r="C4" s="16" t="s">
        <v>6</v>
      </c>
      <c r="D4" s="16">
        <v>60</v>
      </c>
      <c r="E4" s="29"/>
      <c r="F4" s="29">
        <f>D4*E4</f>
        <v>0</v>
      </c>
      <c r="G4" s="18">
        <v>0.08</v>
      </c>
      <c r="H4" s="29">
        <f>F4*G4</f>
        <v>0</v>
      </c>
      <c r="I4" s="29">
        <f>F4+H4</f>
        <v>0</v>
      </c>
      <c r="J4" s="29"/>
      <c r="K4" s="16"/>
    </row>
    <row r="5" spans="1:11" x14ac:dyDescent="0.25">
      <c r="A5" s="42" t="s">
        <v>333</v>
      </c>
      <c r="B5" s="43"/>
      <c r="C5" s="43"/>
      <c r="D5" s="43"/>
      <c r="E5" s="44"/>
      <c r="F5" s="28">
        <f>SUM(F3:F4)</f>
        <v>0</v>
      </c>
      <c r="G5" s="19"/>
      <c r="H5" s="28">
        <f>SUM(H3:H4)</f>
        <v>0</v>
      </c>
      <c r="I5" s="28">
        <f>SUM(I3:I4)</f>
        <v>0</v>
      </c>
      <c r="J5" s="28"/>
      <c r="K5" s="19"/>
    </row>
  </sheetData>
  <mergeCells count="2">
    <mergeCell ref="A1:B1"/>
    <mergeCell ref="A5:E5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C1" workbookViewId="0">
      <selection activeCell="D9" sqref="D9:E9"/>
    </sheetView>
  </sheetViews>
  <sheetFormatPr defaultRowHeight="15" x14ac:dyDescent="0.25"/>
  <cols>
    <col min="1" max="1" width="6.7109375" customWidth="1"/>
    <col min="2" max="2" width="34.140625" bestFit="1" customWidth="1"/>
    <col min="3" max="3" width="27.42578125" customWidth="1"/>
    <col min="4" max="4" width="20" customWidth="1"/>
    <col min="5" max="5" width="18.28515625" customWidth="1"/>
    <col min="6" max="6" width="13.7109375" customWidth="1"/>
    <col min="9" max="9" width="12.85546875" customWidth="1"/>
    <col min="12" max="12" width="18" bestFit="1" customWidth="1"/>
    <col min="13" max="13" width="18" customWidth="1"/>
    <col min="14" max="14" width="11.28515625" customWidth="1"/>
  </cols>
  <sheetData>
    <row r="1" spans="1:14" x14ac:dyDescent="0.25">
      <c r="A1" s="41" t="s">
        <v>209</v>
      </c>
      <c r="B1" s="41"/>
      <c r="C1" s="41"/>
    </row>
    <row r="2" spans="1:14" ht="45" x14ac:dyDescent="0.25">
      <c r="A2" s="16" t="s">
        <v>81</v>
      </c>
      <c r="B2" s="16" t="s">
        <v>82</v>
      </c>
      <c r="C2" s="16" t="s">
        <v>103</v>
      </c>
      <c r="D2" s="17" t="s">
        <v>84</v>
      </c>
      <c r="E2" s="17" t="s">
        <v>85</v>
      </c>
      <c r="F2" s="17" t="s">
        <v>86</v>
      </c>
      <c r="G2" s="17" t="s">
        <v>87</v>
      </c>
      <c r="H2" s="17" t="s">
        <v>1</v>
      </c>
      <c r="I2" s="17" t="s">
        <v>2</v>
      </c>
      <c r="J2" s="16" t="s">
        <v>330</v>
      </c>
      <c r="K2" s="15" t="s">
        <v>331</v>
      </c>
      <c r="L2" s="15" t="s">
        <v>332</v>
      </c>
      <c r="M2" s="35" t="s">
        <v>336</v>
      </c>
      <c r="N2" s="35" t="s">
        <v>337</v>
      </c>
    </row>
    <row r="3" spans="1:14" x14ac:dyDescent="0.25">
      <c r="A3" s="15">
        <v>1</v>
      </c>
      <c r="B3" s="15" t="s">
        <v>169</v>
      </c>
      <c r="C3" s="15" t="s">
        <v>170</v>
      </c>
      <c r="D3" s="15" t="s">
        <v>165</v>
      </c>
      <c r="E3" s="15"/>
      <c r="F3" s="15" t="s">
        <v>171</v>
      </c>
      <c r="G3" s="15">
        <v>2</v>
      </c>
      <c r="H3" s="31"/>
      <c r="I3" s="27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15">
        <v>2</v>
      </c>
      <c r="B4" s="15" t="s">
        <v>180</v>
      </c>
      <c r="C4" s="15" t="s">
        <v>180</v>
      </c>
      <c r="D4" s="15" t="s">
        <v>165</v>
      </c>
      <c r="E4" s="15" t="s">
        <v>181</v>
      </c>
      <c r="F4" s="15" t="s">
        <v>166</v>
      </c>
      <c r="G4" s="15">
        <v>6</v>
      </c>
      <c r="H4" s="27"/>
      <c r="I4" s="27">
        <f t="shared" ref="I4:I15" si="0">G4*H4</f>
        <v>0</v>
      </c>
      <c r="J4" s="25">
        <v>0.08</v>
      </c>
      <c r="K4" s="27">
        <f t="shared" ref="K4:K14" si="1">I4*J4</f>
        <v>0</v>
      </c>
      <c r="L4" s="27">
        <f t="shared" ref="L4:L15" si="2">I4+K4</f>
        <v>0</v>
      </c>
      <c r="M4" s="27"/>
      <c r="N4" s="15"/>
    </row>
    <row r="5" spans="1:14" x14ac:dyDescent="0.25">
      <c r="A5" s="15">
        <v>3</v>
      </c>
      <c r="B5" s="15" t="s">
        <v>184</v>
      </c>
      <c r="C5" s="15" t="s">
        <v>185</v>
      </c>
      <c r="D5" s="15" t="s">
        <v>175</v>
      </c>
      <c r="E5" s="15" t="s">
        <v>186</v>
      </c>
      <c r="F5" s="15" t="s">
        <v>176</v>
      </c>
      <c r="G5" s="15">
        <v>5</v>
      </c>
      <c r="H5" s="27"/>
      <c r="I5" s="27">
        <f t="shared" si="0"/>
        <v>0</v>
      </c>
      <c r="J5" s="25">
        <v>0.08</v>
      </c>
      <c r="K5" s="27">
        <f t="shared" si="1"/>
        <v>0</v>
      </c>
      <c r="L5" s="27">
        <f t="shared" si="2"/>
        <v>0</v>
      </c>
      <c r="M5" s="27"/>
      <c r="N5" s="15"/>
    </row>
    <row r="6" spans="1:14" x14ac:dyDescent="0.25">
      <c r="A6" s="15">
        <v>4</v>
      </c>
      <c r="B6" s="15" t="s">
        <v>211</v>
      </c>
      <c r="C6" s="15" t="s">
        <v>212</v>
      </c>
      <c r="D6" s="15" t="s">
        <v>165</v>
      </c>
      <c r="E6" s="15" t="s">
        <v>213</v>
      </c>
      <c r="F6" s="15" t="s">
        <v>177</v>
      </c>
      <c r="G6" s="15">
        <v>8</v>
      </c>
      <c r="H6" s="27"/>
      <c r="I6" s="27">
        <f t="shared" si="0"/>
        <v>0</v>
      </c>
      <c r="J6" s="25">
        <v>0.08</v>
      </c>
      <c r="K6" s="27">
        <f t="shared" si="1"/>
        <v>0</v>
      </c>
      <c r="L6" s="27">
        <f t="shared" si="2"/>
        <v>0</v>
      </c>
      <c r="M6" s="27"/>
      <c r="N6" s="15"/>
    </row>
    <row r="7" spans="1:14" x14ac:dyDescent="0.25">
      <c r="A7" s="15">
        <v>5</v>
      </c>
      <c r="B7" s="15" t="s">
        <v>188</v>
      </c>
      <c r="C7" s="15" t="s">
        <v>189</v>
      </c>
      <c r="D7" s="15" t="s">
        <v>172</v>
      </c>
      <c r="E7" s="15" t="s">
        <v>190</v>
      </c>
      <c r="F7" s="15" t="s">
        <v>177</v>
      </c>
      <c r="G7" s="15">
        <v>2</v>
      </c>
      <c r="H7" s="27"/>
      <c r="I7" s="27">
        <f t="shared" si="0"/>
        <v>0</v>
      </c>
      <c r="J7" s="25">
        <v>0.08</v>
      </c>
      <c r="K7" s="27">
        <f t="shared" si="1"/>
        <v>0</v>
      </c>
      <c r="L7" s="27">
        <f t="shared" si="2"/>
        <v>0</v>
      </c>
      <c r="M7" s="27"/>
      <c r="N7" s="15"/>
    </row>
    <row r="8" spans="1:14" x14ac:dyDescent="0.25">
      <c r="A8" s="15">
        <v>6</v>
      </c>
      <c r="B8" s="15" t="s">
        <v>191</v>
      </c>
      <c r="C8" s="15" t="s">
        <v>192</v>
      </c>
      <c r="D8" s="15" t="s">
        <v>165</v>
      </c>
      <c r="E8" s="15" t="s">
        <v>193</v>
      </c>
      <c r="F8" s="15" t="s">
        <v>173</v>
      </c>
      <c r="G8" s="15">
        <v>14</v>
      </c>
      <c r="H8" s="27"/>
      <c r="I8" s="27">
        <f t="shared" si="0"/>
        <v>0</v>
      </c>
      <c r="J8" s="25">
        <v>0.08</v>
      </c>
      <c r="K8" s="27">
        <f t="shared" si="1"/>
        <v>0</v>
      </c>
      <c r="L8" s="27">
        <f t="shared" si="2"/>
        <v>0</v>
      </c>
      <c r="M8" s="27"/>
      <c r="N8" s="15"/>
    </row>
    <row r="9" spans="1:14" ht="29.25" customHeight="1" x14ac:dyDescent="0.25">
      <c r="A9" s="15">
        <v>7</v>
      </c>
      <c r="B9" s="15" t="s">
        <v>191</v>
      </c>
      <c r="C9" s="15" t="s">
        <v>192</v>
      </c>
      <c r="D9" s="37" t="s">
        <v>178</v>
      </c>
      <c r="E9" s="37" t="s">
        <v>194</v>
      </c>
      <c r="F9" s="15" t="s">
        <v>195</v>
      </c>
      <c r="G9" s="15">
        <v>16</v>
      </c>
      <c r="H9" s="27"/>
      <c r="I9" s="27">
        <f t="shared" si="0"/>
        <v>0</v>
      </c>
      <c r="J9" s="25">
        <v>0.08</v>
      </c>
      <c r="K9" s="27">
        <f t="shared" si="1"/>
        <v>0</v>
      </c>
      <c r="L9" s="27">
        <f t="shared" si="2"/>
        <v>0</v>
      </c>
      <c r="M9" s="27"/>
      <c r="N9" s="15"/>
    </row>
    <row r="10" spans="1:14" x14ac:dyDescent="0.25">
      <c r="A10" s="15">
        <v>8</v>
      </c>
      <c r="B10" s="15" t="s">
        <v>214</v>
      </c>
      <c r="C10" s="15" t="s">
        <v>215</v>
      </c>
      <c r="D10" s="15" t="s">
        <v>175</v>
      </c>
      <c r="E10" s="15" t="s">
        <v>213</v>
      </c>
      <c r="F10" s="15" t="s">
        <v>216</v>
      </c>
      <c r="G10" s="15">
        <v>170</v>
      </c>
      <c r="H10" s="27"/>
      <c r="I10" s="27">
        <f t="shared" si="0"/>
        <v>0</v>
      </c>
      <c r="J10" s="25">
        <v>0.08</v>
      </c>
      <c r="K10" s="27">
        <f t="shared" si="1"/>
        <v>0</v>
      </c>
      <c r="L10" s="27">
        <f t="shared" si="2"/>
        <v>0</v>
      </c>
      <c r="M10" s="27"/>
      <c r="N10" s="15"/>
    </row>
    <row r="11" spans="1:14" x14ac:dyDescent="0.25">
      <c r="A11" s="15">
        <v>9</v>
      </c>
      <c r="B11" s="15" t="s">
        <v>196</v>
      </c>
      <c r="C11" s="15" t="s">
        <v>197</v>
      </c>
      <c r="D11" s="15" t="s">
        <v>165</v>
      </c>
      <c r="E11" s="15" t="s">
        <v>198</v>
      </c>
      <c r="F11" s="15" t="s">
        <v>174</v>
      </c>
      <c r="G11" s="15">
        <v>50</v>
      </c>
      <c r="H11" s="27"/>
      <c r="I11" s="27">
        <f t="shared" si="0"/>
        <v>0</v>
      </c>
      <c r="J11" s="25">
        <v>0.08</v>
      </c>
      <c r="K11" s="27">
        <f t="shared" si="1"/>
        <v>0</v>
      </c>
      <c r="L11" s="27">
        <f t="shared" si="2"/>
        <v>0</v>
      </c>
      <c r="M11" s="27"/>
      <c r="N11" s="15"/>
    </row>
    <row r="12" spans="1:14" x14ac:dyDescent="0.25">
      <c r="A12" s="15">
        <v>10</v>
      </c>
      <c r="B12" s="15" t="s">
        <v>123</v>
      </c>
      <c r="C12" s="15" t="s">
        <v>199</v>
      </c>
      <c r="D12" s="15" t="s">
        <v>182</v>
      </c>
      <c r="E12" s="15" t="s">
        <v>200</v>
      </c>
      <c r="F12" s="15" t="s">
        <v>201</v>
      </c>
      <c r="G12" s="15">
        <v>8</v>
      </c>
      <c r="H12" s="27"/>
      <c r="I12" s="27">
        <f t="shared" si="0"/>
        <v>0</v>
      </c>
      <c r="J12" s="25">
        <v>0.08</v>
      </c>
      <c r="K12" s="27">
        <f t="shared" si="1"/>
        <v>0</v>
      </c>
      <c r="L12" s="27">
        <f t="shared" si="2"/>
        <v>0</v>
      </c>
      <c r="M12" s="27"/>
      <c r="N12" s="15"/>
    </row>
    <row r="13" spans="1:14" x14ac:dyDescent="0.25">
      <c r="A13" s="15">
        <v>11</v>
      </c>
      <c r="B13" s="15" t="s">
        <v>202</v>
      </c>
      <c r="C13" s="15" t="s">
        <v>206</v>
      </c>
      <c r="D13" s="15" t="s">
        <v>172</v>
      </c>
      <c r="E13" s="15" t="s">
        <v>198</v>
      </c>
      <c r="F13" s="15" t="s">
        <v>177</v>
      </c>
      <c r="G13" s="15">
        <v>3</v>
      </c>
      <c r="H13" s="27"/>
      <c r="I13" s="27">
        <f t="shared" si="0"/>
        <v>0</v>
      </c>
      <c r="J13" s="25">
        <v>0.08</v>
      </c>
      <c r="K13" s="27">
        <f t="shared" si="1"/>
        <v>0</v>
      </c>
      <c r="L13" s="27">
        <f t="shared" si="2"/>
        <v>0</v>
      </c>
      <c r="M13" s="27"/>
      <c r="N13" s="15"/>
    </row>
    <row r="14" spans="1:14" x14ac:dyDescent="0.25">
      <c r="A14" s="15">
        <v>12</v>
      </c>
      <c r="B14" s="15" t="s">
        <v>207</v>
      </c>
      <c r="C14" s="15" t="s">
        <v>208</v>
      </c>
      <c r="D14" s="15" t="s">
        <v>172</v>
      </c>
      <c r="E14" s="15" t="s">
        <v>183</v>
      </c>
      <c r="F14" s="15" t="s">
        <v>166</v>
      </c>
      <c r="G14" s="15">
        <v>4</v>
      </c>
      <c r="H14" s="27"/>
      <c r="I14" s="27">
        <f t="shared" si="0"/>
        <v>0</v>
      </c>
      <c r="J14" s="25">
        <v>0.08</v>
      </c>
      <c r="K14" s="27">
        <f t="shared" si="1"/>
        <v>0</v>
      </c>
      <c r="L14" s="27">
        <f t="shared" si="2"/>
        <v>0</v>
      </c>
      <c r="M14" s="27"/>
      <c r="N14" s="15"/>
    </row>
    <row r="15" spans="1:14" x14ac:dyDescent="0.25">
      <c r="A15" s="15">
        <v>13</v>
      </c>
      <c r="B15" s="15" t="s">
        <v>203</v>
      </c>
      <c r="C15" s="15" t="s">
        <v>204</v>
      </c>
      <c r="D15" s="15" t="s">
        <v>165</v>
      </c>
      <c r="E15" s="15" t="s">
        <v>205</v>
      </c>
      <c r="F15" s="15" t="s">
        <v>168</v>
      </c>
      <c r="G15" s="15">
        <v>5</v>
      </c>
      <c r="H15" s="27"/>
      <c r="I15" s="27">
        <f t="shared" si="0"/>
        <v>0</v>
      </c>
      <c r="J15" s="25">
        <v>0.08</v>
      </c>
      <c r="K15" s="27">
        <f>I15*J15</f>
        <v>0</v>
      </c>
      <c r="L15" s="27">
        <f t="shared" si="2"/>
        <v>0</v>
      </c>
      <c r="M15" s="27"/>
      <c r="N15" s="15"/>
    </row>
    <row r="16" spans="1:14" x14ac:dyDescent="0.25">
      <c r="A16" s="42" t="s">
        <v>333</v>
      </c>
      <c r="B16" s="43"/>
      <c r="C16" s="43"/>
      <c r="D16" s="43"/>
      <c r="E16" s="43"/>
      <c r="F16" s="43"/>
      <c r="G16" s="43"/>
      <c r="H16" s="44"/>
      <c r="I16" s="28">
        <f>SUM(I3:I15)</f>
        <v>0</v>
      </c>
      <c r="J16" s="28"/>
      <c r="K16" s="28">
        <f>SUM(K3:K15)</f>
        <v>0</v>
      </c>
      <c r="L16" s="28">
        <f>SUM(L3:L15)</f>
        <v>0</v>
      </c>
      <c r="M16" s="28"/>
      <c r="N16" s="19"/>
    </row>
    <row r="18" spans="2:12" x14ac:dyDescent="0.25">
      <c r="B18" s="58" t="s">
        <v>101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</row>
  </sheetData>
  <mergeCells count="3">
    <mergeCell ref="A1:C1"/>
    <mergeCell ref="A16:H16"/>
    <mergeCell ref="B18:L18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F9" sqref="F9"/>
    </sheetView>
  </sheetViews>
  <sheetFormatPr defaultRowHeight="15" x14ac:dyDescent="0.25"/>
  <cols>
    <col min="1" max="1" width="8.140625" customWidth="1"/>
    <col min="2" max="2" width="36.85546875" customWidth="1"/>
    <col min="3" max="3" width="31" customWidth="1"/>
    <col min="4" max="4" width="25.28515625" customWidth="1"/>
    <col min="5" max="5" width="13" customWidth="1"/>
    <col min="6" max="6" width="14.140625" customWidth="1"/>
    <col min="9" max="9" width="12.42578125" customWidth="1"/>
    <col min="12" max="12" width="14" customWidth="1"/>
    <col min="13" max="13" width="18" customWidth="1"/>
    <col min="14" max="14" width="12.7109375" customWidth="1"/>
  </cols>
  <sheetData>
    <row r="1" spans="1:14" x14ac:dyDescent="0.25">
      <c r="A1" s="41" t="s">
        <v>210</v>
      </c>
      <c r="B1" s="41"/>
      <c r="C1" s="41"/>
    </row>
    <row r="2" spans="1:14" s="39" customFormat="1" ht="45" x14ac:dyDescent="0.25">
      <c r="A2" s="35" t="s">
        <v>81</v>
      </c>
      <c r="B2" s="35" t="s">
        <v>82</v>
      </c>
      <c r="C2" s="35" t="s">
        <v>103</v>
      </c>
      <c r="D2" s="38" t="s">
        <v>84</v>
      </c>
      <c r="E2" s="38" t="s">
        <v>85</v>
      </c>
      <c r="F2" s="38" t="s">
        <v>86</v>
      </c>
      <c r="G2" s="38" t="s">
        <v>87</v>
      </c>
      <c r="H2" s="38" t="s">
        <v>1</v>
      </c>
      <c r="I2" s="38" t="s">
        <v>2</v>
      </c>
      <c r="J2" s="35" t="s">
        <v>330</v>
      </c>
      <c r="K2" s="35" t="s">
        <v>331</v>
      </c>
      <c r="L2" s="35" t="s">
        <v>332</v>
      </c>
      <c r="M2" s="35" t="s">
        <v>336</v>
      </c>
      <c r="N2" s="35" t="s">
        <v>337</v>
      </c>
    </row>
    <row r="3" spans="1:14" x14ac:dyDescent="0.25">
      <c r="A3" s="15">
        <v>1</v>
      </c>
      <c r="B3" s="37" t="s">
        <v>218</v>
      </c>
      <c r="C3" s="37" t="s">
        <v>219</v>
      </c>
      <c r="D3" s="37" t="s">
        <v>220</v>
      </c>
      <c r="E3" s="37"/>
      <c r="F3" s="37" t="s">
        <v>221</v>
      </c>
      <c r="G3" s="15">
        <v>5</v>
      </c>
      <c r="H3" s="27"/>
      <c r="I3" s="27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15">
        <v>2</v>
      </c>
      <c r="B4" s="37" t="s">
        <v>225</v>
      </c>
      <c r="C4" s="37" t="s">
        <v>226</v>
      </c>
      <c r="D4" s="37" t="s">
        <v>227</v>
      </c>
      <c r="E4" s="37"/>
      <c r="F4" s="37" t="s">
        <v>228</v>
      </c>
      <c r="G4" s="15">
        <v>4</v>
      </c>
      <c r="H4" s="27"/>
      <c r="I4" s="27">
        <f t="shared" ref="I4:I12" si="0">G4*H4</f>
        <v>0</v>
      </c>
      <c r="J4" s="25">
        <v>0.23</v>
      </c>
      <c r="K4" s="27">
        <f t="shared" ref="K4:K12" si="1">I4*J4</f>
        <v>0</v>
      </c>
      <c r="L4" s="27">
        <f t="shared" ref="L4:L13" si="2">I4+K4</f>
        <v>0</v>
      </c>
      <c r="M4" s="27"/>
      <c r="N4" s="15"/>
    </row>
    <row r="5" spans="1:14" x14ac:dyDescent="0.25">
      <c r="A5" s="15">
        <v>3</v>
      </c>
      <c r="B5" s="37" t="s">
        <v>179</v>
      </c>
      <c r="C5" s="37" t="s">
        <v>230</v>
      </c>
      <c r="D5" s="37" t="s">
        <v>231</v>
      </c>
      <c r="E5" s="37" t="s">
        <v>233</v>
      </c>
      <c r="F5" s="37" t="s">
        <v>232</v>
      </c>
      <c r="G5" s="15">
        <v>1</v>
      </c>
      <c r="H5" s="27"/>
      <c r="I5" s="27">
        <f t="shared" si="0"/>
        <v>0</v>
      </c>
      <c r="J5" s="25">
        <v>0.08</v>
      </c>
      <c r="K5" s="27">
        <f t="shared" si="1"/>
        <v>0</v>
      </c>
      <c r="L5" s="27">
        <f t="shared" si="2"/>
        <v>0</v>
      </c>
      <c r="M5" s="27"/>
      <c r="N5" s="15"/>
    </row>
    <row r="6" spans="1:14" x14ac:dyDescent="0.25">
      <c r="A6" s="15">
        <v>4</v>
      </c>
      <c r="B6" s="37" t="s">
        <v>236</v>
      </c>
      <c r="C6" s="37" t="s">
        <v>236</v>
      </c>
      <c r="D6" s="37" t="s">
        <v>229</v>
      </c>
      <c r="E6" s="40">
        <v>0.01</v>
      </c>
      <c r="F6" s="37" t="s">
        <v>237</v>
      </c>
      <c r="G6" s="15">
        <v>5</v>
      </c>
      <c r="H6" s="27"/>
      <c r="I6" s="27">
        <f t="shared" si="0"/>
        <v>0</v>
      </c>
      <c r="J6" s="25">
        <v>0.08</v>
      </c>
      <c r="K6" s="27">
        <f t="shared" si="1"/>
        <v>0</v>
      </c>
      <c r="L6" s="27">
        <f t="shared" si="2"/>
        <v>0</v>
      </c>
      <c r="M6" s="27"/>
      <c r="N6" s="15"/>
    </row>
    <row r="7" spans="1:14" ht="45" x14ac:dyDescent="0.25">
      <c r="A7" s="15">
        <v>5</v>
      </c>
      <c r="B7" s="37" t="s">
        <v>238</v>
      </c>
      <c r="C7" s="37" t="s">
        <v>239</v>
      </c>
      <c r="D7" s="37" t="s">
        <v>222</v>
      </c>
      <c r="E7" s="40" t="s">
        <v>240</v>
      </c>
      <c r="F7" s="37" t="s">
        <v>241</v>
      </c>
      <c r="G7" s="15">
        <v>10</v>
      </c>
      <c r="H7" s="27"/>
      <c r="I7" s="27">
        <f t="shared" si="0"/>
        <v>0</v>
      </c>
      <c r="J7" s="25">
        <v>0.08</v>
      </c>
      <c r="K7" s="27">
        <f t="shared" si="1"/>
        <v>0</v>
      </c>
      <c r="L7" s="27">
        <f t="shared" si="2"/>
        <v>0</v>
      </c>
      <c r="M7" s="27"/>
      <c r="N7" s="15"/>
    </row>
    <row r="8" spans="1:14" x14ac:dyDescent="0.25">
      <c r="A8" s="15">
        <v>6</v>
      </c>
      <c r="B8" s="37" t="s">
        <v>123</v>
      </c>
      <c r="C8" s="37" t="s">
        <v>123</v>
      </c>
      <c r="D8" s="37" t="s">
        <v>224</v>
      </c>
      <c r="E8" s="37" t="s">
        <v>187</v>
      </c>
      <c r="F8" s="37" t="s">
        <v>234</v>
      </c>
      <c r="G8" s="15">
        <v>7</v>
      </c>
      <c r="H8" s="27"/>
      <c r="I8" s="27">
        <f t="shared" si="0"/>
        <v>0</v>
      </c>
      <c r="J8" s="25">
        <v>0.08</v>
      </c>
      <c r="K8" s="27">
        <f t="shared" si="1"/>
        <v>0</v>
      </c>
      <c r="L8" s="27">
        <f t="shared" si="2"/>
        <v>0</v>
      </c>
      <c r="M8" s="27"/>
      <c r="N8" s="15"/>
    </row>
    <row r="9" spans="1:14" x14ac:dyDescent="0.25">
      <c r="A9" s="15">
        <v>7</v>
      </c>
      <c r="B9" s="37" t="s">
        <v>123</v>
      </c>
      <c r="C9" s="37" t="s">
        <v>123</v>
      </c>
      <c r="D9" s="37" t="s">
        <v>224</v>
      </c>
      <c r="E9" s="37" t="s">
        <v>242</v>
      </c>
      <c r="F9" s="37" t="s">
        <v>234</v>
      </c>
      <c r="G9" s="15">
        <v>1</v>
      </c>
      <c r="H9" s="27"/>
      <c r="I9" s="27">
        <f t="shared" si="0"/>
        <v>0</v>
      </c>
      <c r="J9" s="25">
        <v>0.08</v>
      </c>
      <c r="K9" s="27">
        <f t="shared" si="1"/>
        <v>0</v>
      </c>
      <c r="L9" s="27">
        <f t="shared" si="2"/>
        <v>0</v>
      </c>
      <c r="M9" s="27"/>
      <c r="N9" s="15"/>
    </row>
    <row r="10" spans="1:14" ht="28.5" customHeight="1" x14ac:dyDescent="0.25">
      <c r="A10" s="15">
        <v>8</v>
      </c>
      <c r="B10" s="37" t="s">
        <v>243</v>
      </c>
      <c r="C10" s="37" t="s">
        <v>244</v>
      </c>
      <c r="D10" s="37" t="s">
        <v>245</v>
      </c>
      <c r="E10" s="37" t="s">
        <v>167</v>
      </c>
      <c r="F10" s="37" t="s">
        <v>166</v>
      </c>
      <c r="G10" s="15">
        <v>2</v>
      </c>
      <c r="H10" s="27"/>
      <c r="I10" s="27">
        <f t="shared" si="0"/>
        <v>0</v>
      </c>
      <c r="J10" s="25">
        <v>0.08</v>
      </c>
      <c r="K10" s="27">
        <f t="shared" si="1"/>
        <v>0</v>
      </c>
      <c r="L10" s="27">
        <f t="shared" si="2"/>
        <v>0</v>
      </c>
      <c r="M10" s="27"/>
      <c r="N10" s="15"/>
    </row>
    <row r="11" spans="1:14" x14ac:dyDescent="0.25">
      <c r="A11" s="15">
        <v>9</v>
      </c>
      <c r="B11" s="37" t="s">
        <v>246</v>
      </c>
      <c r="C11" s="37" t="s">
        <v>247</v>
      </c>
      <c r="D11" s="37" t="s">
        <v>229</v>
      </c>
      <c r="E11" s="40">
        <v>0.02</v>
      </c>
      <c r="F11" s="37" t="s">
        <v>248</v>
      </c>
      <c r="G11" s="15">
        <v>4</v>
      </c>
      <c r="H11" s="27"/>
      <c r="I11" s="27">
        <f t="shared" si="0"/>
        <v>0</v>
      </c>
      <c r="J11" s="25">
        <v>0.08</v>
      </c>
      <c r="K11" s="27">
        <f t="shared" si="1"/>
        <v>0</v>
      </c>
      <c r="L11" s="27">
        <f t="shared" si="2"/>
        <v>0</v>
      </c>
      <c r="M11" s="27"/>
      <c r="N11" s="15"/>
    </row>
    <row r="12" spans="1:14" x14ac:dyDescent="0.25">
      <c r="A12" s="15">
        <v>10</v>
      </c>
      <c r="B12" s="37"/>
      <c r="C12" s="37" t="s">
        <v>249</v>
      </c>
      <c r="D12" s="37" t="s">
        <v>217</v>
      </c>
      <c r="E12" s="37"/>
      <c r="F12" s="37" t="s">
        <v>223</v>
      </c>
      <c r="G12" s="15">
        <v>8</v>
      </c>
      <c r="H12" s="27"/>
      <c r="I12" s="27">
        <f t="shared" si="0"/>
        <v>0</v>
      </c>
      <c r="J12" s="25">
        <v>0.08</v>
      </c>
      <c r="K12" s="27">
        <f t="shared" si="1"/>
        <v>0</v>
      </c>
      <c r="L12" s="27">
        <f t="shared" si="2"/>
        <v>0</v>
      </c>
      <c r="M12" s="27"/>
      <c r="N12" s="15"/>
    </row>
    <row r="13" spans="1:14" x14ac:dyDescent="0.25">
      <c r="A13" s="42" t="s">
        <v>333</v>
      </c>
      <c r="B13" s="43"/>
      <c r="C13" s="43"/>
      <c r="D13" s="43"/>
      <c r="E13" s="43"/>
      <c r="F13" s="43"/>
      <c r="G13" s="43"/>
      <c r="H13" s="44"/>
      <c r="I13" s="28">
        <f>SUM(I3:I12)</f>
        <v>0</v>
      </c>
      <c r="J13" s="19"/>
      <c r="K13" s="28">
        <f>SUM(K3:K12)</f>
        <v>0</v>
      </c>
      <c r="L13" s="28">
        <f t="shared" si="2"/>
        <v>0</v>
      </c>
      <c r="M13" s="28"/>
      <c r="N13" s="15"/>
    </row>
  </sheetData>
  <mergeCells count="2">
    <mergeCell ref="A1:C1"/>
    <mergeCell ref="A13:H1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E3" sqref="E3"/>
    </sheetView>
  </sheetViews>
  <sheetFormatPr defaultRowHeight="15" x14ac:dyDescent="0.25"/>
  <cols>
    <col min="1" max="1" width="6.85546875" customWidth="1"/>
    <col min="2" max="2" width="22.42578125" customWidth="1"/>
    <col min="3" max="3" width="27.42578125" customWidth="1"/>
    <col min="6" max="6" width="16.140625" customWidth="1"/>
    <col min="7" max="7" width="15.28515625" customWidth="1"/>
    <col min="8" max="8" width="20.28515625" customWidth="1"/>
    <col min="9" max="9" width="20.140625" customWidth="1"/>
    <col min="12" max="12" width="18" bestFit="1" customWidth="1"/>
    <col min="13" max="13" width="18" customWidth="1"/>
    <col min="14" max="14" width="10.42578125" customWidth="1"/>
  </cols>
  <sheetData>
    <row r="1" spans="1:14" x14ac:dyDescent="0.25">
      <c r="A1" s="41" t="s">
        <v>250</v>
      </c>
      <c r="B1" s="41"/>
      <c r="C1" s="41"/>
    </row>
    <row r="2" spans="1:14" ht="45" x14ac:dyDescent="0.25">
      <c r="A2" s="15" t="s">
        <v>81</v>
      </c>
      <c r="B2" s="15" t="s">
        <v>82</v>
      </c>
      <c r="C2" s="16" t="s">
        <v>103</v>
      </c>
      <c r="D2" s="17" t="s">
        <v>84</v>
      </c>
      <c r="E2" s="17" t="s">
        <v>85</v>
      </c>
      <c r="F2" s="17" t="s">
        <v>86</v>
      </c>
      <c r="G2" s="17" t="s">
        <v>87</v>
      </c>
      <c r="H2" s="17" t="s">
        <v>1</v>
      </c>
      <c r="I2" s="17" t="s">
        <v>2</v>
      </c>
      <c r="J2" s="16" t="s">
        <v>330</v>
      </c>
      <c r="K2" s="15" t="s">
        <v>331</v>
      </c>
      <c r="L2" s="15" t="s">
        <v>332</v>
      </c>
      <c r="M2" s="35" t="s">
        <v>336</v>
      </c>
      <c r="N2" s="35" t="s">
        <v>337</v>
      </c>
    </row>
    <row r="3" spans="1:14" ht="75" x14ac:dyDescent="0.25">
      <c r="A3" s="15">
        <v>1</v>
      </c>
      <c r="B3" s="15" t="s">
        <v>252</v>
      </c>
      <c r="C3" s="15" t="s">
        <v>253</v>
      </c>
      <c r="D3" s="15" t="s">
        <v>235</v>
      </c>
      <c r="E3" s="35" t="s">
        <v>254</v>
      </c>
      <c r="F3" s="15" t="s">
        <v>251</v>
      </c>
      <c r="G3" s="15">
        <v>5</v>
      </c>
      <c r="H3" s="27"/>
      <c r="I3" s="27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15">
        <v>2</v>
      </c>
      <c r="B4" s="15" t="s">
        <v>255</v>
      </c>
      <c r="C4" s="15" t="s">
        <v>256</v>
      </c>
      <c r="D4" s="15" t="s">
        <v>119</v>
      </c>
      <c r="E4" s="25">
        <v>1</v>
      </c>
      <c r="F4" s="15" t="s">
        <v>99</v>
      </c>
      <c r="G4" s="15">
        <v>6</v>
      </c>
      <c r="H4" s="27"/>
      <c r="I4" s="27">
        <f>G4*H4</f>
        <v>0</v>
      </c>
      <c r="J4" s="25">
        <v>0.08</v>
      </c>
      <c r="K4" s="27">
        <f>I4*J4</f>
        <v>0</v>
      </c>
      <c r="L4" s="27">
        <f>I4+K4</f>
        <v>0</v>
      </c>
      <c r="M4" s="27"/>
      <c r="N4" s="15"/>
    </row>
    <row r="5" spans="1:14" x14ac:dyDescent="0.25">
      <c r="A5" s="42" t="s">
        <v>333</v>
      </c>
      <c r="B5" s="43"/>
      <c r="C5" s="43"/>
      <c r="D5" s="43"/>
      <c r="E5" s="43"/>
      <c r="F5" s="43"/>
      <c r="G5" s="43"/>
      <c r="H5" s="44"/>
      <c r="I5" s="28">
        <f>SUM(I3:I4)</f>
        <v>0</v>
      </c>
      <c r="J5" s="28"/>
      <c r="K5" s="28">
        <f>SUM(K3:K4)</f>
        <v>0</v>
      </c>
      <c r="L5" s="28">
        <f>SUM(L3:L4)</f>
        <v>0</v>
      </c>
      <c r="M5" s="28"/>
      <c r="N5" s="19"/>
    </row>
    <row r="8" spans="1:14" x14ac:dyDescent="0.25">
      <c r="B8" s="4" t="s">
        <v>257</v>
      </c>
    </row>
  </sheetData>
  <mergeCells count="2">
    <mergeCell ref="A1:C1"/>
    <mergeCell ref="A5:H5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7" sqref="C7"/>
    </sheetView>
  </sheetViews>
  <sheetFormatPr defaultRowHeight="15" x14ac:dyDescent="0.25"/>
  <cols>
    <col min="1" max="1" width="3" bestFit="1" customWidth="1"/>
    <col min="2" max="2" width="64.5703125" customWidth="1"/>
    <col min="3" max="3" width="51.85546875" customWidth="1"/>
    <col min="4" max="4" width="11.85546875" bestFit="1" customWidth="1"/>
    <col min="5" max="5" width="11.85546875" customWidth="1"/>
    <col min="6" max="6" width="10" bestFit="1" customWidth="1"/>
    <col min="10" max="10" width="7.85546875" customWidth="1"/>
    <col min="11" max="11" width="7" customWidth="1"/>
    <col min="12" max="14" width="11.28515625" customWidth="1"/>
  </cols>
  <sheetData>
    <row r="1" spans="1:14" x14ac:dyDescent="0.25">
      <c r="A1" s="41" t="s">
        <v>258</v>
      </c>
      <c r="B1" s="41"/>
      <c r="C1" s="41"/>
    </row>
    <row r="2" spans="1:14" ht="45" x14ac:dyDescent="0.25">
      <c r="A2" s="15" t="s">
        <v>81</v>
      </c>
      <c r="B2" s="15" t="s">
        <v>82</v>
      </c>
      <c r="C2" s="16" t="s">
        <v>103</v>
      </c>
      <c r="D2" s="17" t="s">
        <v>84</v>
      </c>
      <c r="E2" s="17" t="s">
        <v>259</v>
      </c>
      <c r="F2" s="17" t="s">
        <v>86</v>
      </c>
      <c r="G2" s="17" t="s">
        <v>87</v>
      </c>
      <c r="H2" s="17" t="s">
        <v>1</v>
      </c>
      <c r="I2" s="17" t="s">
        <v>2</v>
      </c>
      <c r="J2" s="16" t="s">
        <v>330</v>
      </c>
      <c r="K2" s="15" t="s">
        <v>331</v>
      </c>
      <c r="L2" s="16" t="s">
        <v>332</v>
      </c>
      <c r="M2" s="35" t="s">
        <v>336</v>
      </c>
      <c r="N2" s="35" t="s">
        <v>337</v>
      </c>
    </row>
    <row r="3" spans="1:14" x14ac:dyDescent="0.25">
      <c r="A3" s="15">
        <v>1</v>
      </c>
      <c r="B3" s="15" t="s">
        <v>260</v>
      </c>
      <c r="C3" s="15" t="s">
        <v>260</v>
      </c>
      <c r="D3" s="15" t="s">
        <v>261</v>
      </c>
      <c r="E3" s="15"/>
      <c r="F3" s="15" t="s">
        <v>262</v>
      </c>
      <c r="G3" s="17">
        <v>90</v>
      </c>
      <c r="H3" s="31"/>
      <c r="I3" s="31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ht="15" customHeight="1" x14ac:dyDescent="0.25">
      <c r="A4" s="15">
        <v>2</v>
      </c>
      <c r="B4" s="16" t="s">
        <v>277</v>
      </c>
      <c r="C4" s="15" t="s">
        <v>278</v>
      </c>
      <c r="D4" s="15" t="s">
        <v>264</v>
      </c>
      <c r="E4" s="15" t="s">
        <v>279</v>
      </c>
      <c r="F4" s="15" t="s">
        <v>274</v>
      </c>
      <c r="G4" s="15">
        <v>300</v>
      </c>
      <c r="H4" s="27"/>
      <c r="I4" s="31">
        <f t="shared" ref="I4:I7" si="0">G4*H4</f>
        <v>0</v>
      </c>
      <c r="J4" s="25">
        <v>0.08</v>
      </c>
      <c r="K4" s="27">
        <f t="shared" ref="K4:K7" si="1">I4*J4</f>
        <v>0</v>
      </c>
      <c r="L4" s="27">
        <f t="shared" ref="L4:L7" si="2">I4+K4</f>
        <v>0</v>
      </c>
      <c r="M4" s="27"/>
      <c r="N4" s="15"/>
    </row>
    <row r="5" spans="1:14" x14ac:dyDescent="0.25">
      <c r="A5" s="15">
        <v>3</v>
      </c>
      <c r="B5" s="15" t="s">
        <v>268</v>
      </c>
      <c r="C5" s="15" t="s">
        <v>269</v>
      </c>
      <c r="D5" s="15" t="s">
        <v>267</v>
      </c>
      <c r="E5" s="15" t="s">
        <v>265</v>
      </c>
      <c r="F5" s="15" t="s">
        <v>263</v>
      </c>
      <c r="G5" s="15">
        <v>10</v>
      </c>
      <c r="H5" s="27"/>
      <c r="I5" s="31">
        <f t="shared" si="0"/>
        <v>0</v>
      </c>
      <c r="J5" s="25">
        <v>0.08</v>
      </c>
      <c r="K5" s="27">
        <f t="shared" si="1"/>
        <v>0</v>
      </c>
      <c r="L5" s="27">
        <f t="shared" si="2"/>
        <v>0</v>
      </c>
      <c r="M5" s="27"/>
      <c r="N5" s="15"/>
    </row>
    <row r="6" spans="1:14" x14ac:dyDescent="0.25">
      <c r="A6" s="15">
        <v>4</v>
      </c>
      <c r="B6" s="15" t="s">
        <v>268</v>
      </c>
      <c r="C6" s="15" t="s">
        <v>269</v>
      </c>
      <c r="D6" s="15" t="s">
        <v>267</v>
      </c>
      <c r="E6" s="15" t="s">
        <v>266</v>
      </c>
      <c r="F6" s="15" t="s">
        <v>263</v>
      </c>
      <c r="G6" s="15">
        <v>30</v>
      </c>
      <c r="H6" s="27"/>
      <c r="I6" s="31">
        <f t="shared" si="0"/>
        <v>0</v>
      </c>
      <c r="J6" s="25">
        <v>0.08</v>
      </c>
      <c r="K6" s="27">
        <f t="shared" si="1"/>
        <v>0</v>
      </c>
      <c r="L6" s="27">
        <f t="shared" si="2"/>
        <v>0</v>
      </c>
      <c r="M6" s="27"/>
      <c r="N6" s="15"/>
    </row>
    <row r="7" spans="1:14" ht="30" x14ac:dyDescent="0.25">
      <c r="A7" s="15">
        <v>5</v>
      </c>
      <c r="B7" s="15" t="s">
        <v>270</v>
      </c>
      <c r="C7" s="37" t="s">
        <v>272</v>
      </c>
      <c r="D7" s="15" t="s">
        <v>271</v>
      </c>
      <c r="E7" s="15" t="s">
        <v>273</v>
      </c>
      <c r="F7" s="15" t="s">
        <v>262</v>
      </c>
      <c r="G7" s="15">
        <v>300</v>
      </c>
      <c r="H7" s="27"/>
      <c r="I7" s="31">
        <f t="shared" si="0"/>
        <v>0</v>
      </c>
      <c r="J7" s="25">
        <v>0.08</v>
      </c>
      <c r="K7" s="27">
        <f t="shared" si="1"/>
        <v>0</v>
      </c>
      <c r="L7" s="27">
        <f t="shared" si="2"/>
        <v>0</v>
      </c>
      <c r="M7" s="27"/>
      <c r="N7" s="15"/>
    </row>
    <row r="8" spans="1:14" x14ac:dyDescent="0.25">
      <c r="A8" s="42" t="s">
        <v>333</v>
      </c>
      <c r="B8" s="43"/>
      <c r="C8" s="43"/>
      <c r="D8" s="43"/>
      <c r="E8" s="43"/>
      <c r="F8" s="43"/>
      <c r="G8" s="43"/>
      <c r="H8" s="44"/>
      <c r="I8" s="28">
        <f>SUM(I3:I7)</f>
        <v>0</v>
      </c>
      <c r="J8" s="28"/>
      <c r="K8" s="28">
        <f>SUM(K3:K7)</f>
        <v>0</v>
      </c>
      <c r="L8" s="28">
        <f>SUM(L3:L7)</f>
        <v>0</v>
      </c>
      <c r="M8" s="28"/>
      <c r="N8" s="15"/>
    </row>
    <row r="10" spans="1:14" x14ac:dyDescent="0.25">
      <c r="B10" s="4" t="s">
        <v>275</v>
      </c>
    </row>
    <row r="11" spans="1:14" x14ac:dyDescent="0.25">
      <c r="B11" s="59" t="s">
        <v>276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4" x14ac:dyDescent="0.25">
      <c r="B13" s="58" t="s">
        <v>344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</sheetData>
  <mergeCells count="4">
    <mergeCell ref="A1:C1"/>
    <mergeCell ref="A8:H8"/>
    <mergeCell ref="B11:N12"/>
    <mergeCell ref="B13:N13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H8" sqref="H8"/>
    </sheetView>
  </sheetViews>
  <sheetFormatPr defaultRowHeight="15" x14ac:dyDescent="0.25"/>
  <cols>
    <col min="1" max="1" width="6.28515625" customWidth="1"/>
    <col min="2" max="2" width="37.140625" customWidth="1"/>
    <col min="3" max="3" width="16.140625" customWidth="1"/>
    <col min="4" max="4" width="15" customWidth="1"/>
    <col min="5" max="5" width="17" customWidth="1"/>
    <col min="6" max="6" width="13" customWidth="1"/>
    <col min="9" max="9" width="16.85546875" customWidth="1"/>
    <col min="12" max="12" width="18" bestFit="1" customWidth="1"/>
    <col min="13" max="13" width="18" customWidth="1"/>
    <col min="14" max="14" width="10.28515625" customWidth="1"/>
  </cols>
  <sheetData>
    <row r="1" spans="1:14" x14ac:dyDescent="0.25">
      <c r="A1" s="41" t="s">
        <v>280</v>
      </c>
      <c r="B1" s="41"/>
      <c r="C1" s="41"/>
    </row>
    <row r="2" spans="1:14" ht="45" x14ac:dyDescent="0.25">
      <c r="A2" s="16" t="s">
        <v>81</v>
      </c>
      <c r="B2" s="16" t="s">
        <v>281</v>
      </c>
      <c r="C2" s="16" t="s">
        <v>103</v>
      </c>
      <c r="D2" s="17" t="s">
        <v>84</v>
      </c>
      <c r="E2" s="17" t="s">
        <v>282</v>
      </c>
      <c r="F2" s="17" t="s">
        <v>86</v>
      </c>
      <c r="G2" s="17" t="s">
        <v>87</v>
      </c>
      <c r="H2" s="17" t="s">
        <v>1</v>
      </c>
      <c r="I2" s="17" t="s">
        <v>2</v>
      </c>
      <c r="J2" s="16" t="s">
        <v>330</v>
      </c>
      <c r="K2" s="15" t="s">
        <v>331</v>
      </c>
      <c r="L2" s="15" t="s">
        <v>332</v>
      </c>
      <c r="M2" s="35" t="s">
        <v>336</v>
      </c>
      <c r="N2" s="35" t="s">
        <v>337</v>
      </c>
    </row>
    <row r="3" spans="1:14" ht="72" customHeight="1" x14ac:dyDescent="0.25">
      <c r="A3" s="16">
        <v>1</v>
      </c>
      <c r="B3" s="16" t="s">
        <v>283</v>
      </c>
      <c r="C3" s="16" t="s">
        <v>284</v>
      </c>
      <c r="D3" s="16" t="s">
        <v>285</v>
      </c>
      <c r="E3" s="16" t="s">
        <v>286</v>
      </c>
      <c r="F3" s="16" t="s">
        <v>287</v>
      </c>
      <c r="G3" s="16">
        <v>6</v>
      </c>
      <c r="H3" s="29"/>
      <c r="I3" s="29">
        <f>G3*H3</f>
        <v>0</v>
      </c>
      <c r="J3" s="18">
        <v>0.08</v>
      </c>
      <c r="K3" s="29">
        <f>I3*J3</f>
        <v>0</v>
      </c>
      <c r="L3" s="27">
        <f>I3+K3</f>
        <v>0</v>
      </c>
      <c r="M3" s="27"/>
      <c r="N3" s="15"/>
    </row>
    <row r="4" spans="1:14" x14ac:dyDescent="0.25">
      <c r="A4" s="60" t="s">
        <v>333</v>
      </c>
      <c r="B4" s="61"/>
      <c r="C4" s="61"/>
      <c r="D4" s="61"/>
      <c r="E4" s="61"/>
      <c r="F4" s="61"/>
      <c r="G4" s="61"/>
      <c r="H4" s="62"/>
      <c r="I4" s="28">
        <f>I3</f>
        <v>0</v>
      </c>
      <c r="J4" s="32"/>
      <c r="K4" s="32">
        <f>K3</f>
        <v>0</v>
      </c>
      <c r="L4" s="28">
        <f>L3</f>
        <v>0</v>
      </c>
      <c r="M4" s="28"/>
      <c r="N4" s="15"/>
    </row>
    <row r="5" spans="1:14" x14ac:dyDescent="0.25">
      <c r="A5" s="2"/>
    </row>
  </sheetData>
  <mergeCells count="2">
    <mergeCell ref="A1:C1"/>
    <mergeCell ref="A4:H4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H3" sqref="H3"/>
    </sheetView>
  </sheetViews>
  <sheetFormatPr defaultRowHeight="15" x14ac:dyDescent="0.25"/>
  <cols>
    <col min="1" max="1" width="7" customWidth="1"/>
    <col min="2" max="2" width="39.42578125" customWidth="1"/>
    <col min="3" max="3" width="21.85546875" customWidth="1"/>
    <col min="5" max="5" width="20.140625" customWidth="1"/>
    <col min="6" max="6" width="13.28515625" customWidth="1"/>
    <col min="9" max="9" width="10.42578125" customWidth="1"/>
    <col min="12" max="12" width="18" bestFit="1" customWidth="1"/>
    <col min="13" max="13" width="18" customWidth="1"/>
    <col min="14" max="14" width="11.140625" customWidth="1"/>
  </cols>
  <sheetData>
    <row r="1" spans="1:14" x14ac:dyDescent="0.25">
      <c r="A1" s="41" t="s">
        <v>294</v>
      </c>
      <c r="B1" s="41"/>
      <c r="C1" s="41"/>
    </row>
    <row r="2" spans="1:14" ht="45" x14ac:dyDescent="0.25">
      <c r="A2" s="15" t="s">
        <v>81</v>
      </c>
      <c r="B2" s="15" t="s">
        <v>281</v>
      </c>
      <c r="C2" s="16" t="s">
        <v>103</v>
      </c>
      <c r="D2" s="17" t="s">
        <v>84</v>
      </c>
      <c r="E2" s="17" t="s">
        <v>289</v>
      </c>
      <c r="F2" s="17" t="s">
        <v>86</v>
      </c>
      <c r="G2" s="17" t="s">
        <v>87</v>
      </c>
      <c r="H2" s="17" t="s">
        <v>1</v>
      </c>
      <c r="I2" s="17" t="s">
        <v>2</v>
      </c>
      <c r="J2" s="16" t="s">
        <v>330</v>
      </c>
      <c r="K2" s="15" t="s">
        <v>331</v>
      </c>
      <c r="L2" s="15" t="s">
        <v>332</v>
      </c>
      <c r="M2" s="35" t="s">
        <v>336</v>
      </c>
      <c r="N2" s="35" t="s">
        <v>337</v>
      </c>
    </row>
    <row r="3" spans="1:14" ht="75" x14ac:dyDescent="0.25">
      <c r="A3" s="15">
        <v>1</v>
      </c>
      <c r="B3" s="16" t="s">
        <v>290</v>
      </c>
      <c r="C3" s="15" t="s">
        <v>291</v>
      </c>
      <c r="D3" s="15" t="s">
        <v>119</v>
      </c>
      <c r="E3" s="16" t="s">
        <v>292</v>
      </c>
      <c r="F3" s="15" t="s">
        <v>293</v>
      </c>
      <c r="G3" s="15">
        <v>20</v>
      </c>
      <c r="H3" s="27"/>
      <c r="I3" s="27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42" t="s">
        <v>333</v>
      </c>
      <c r="B4" s="43"/>
      <c r="C4" s="43"/>
      <c r="D4" s="43"/>
      <c r="E4" s="43"/>
      <c r="F4" s="43"/>
      <c r="G4" s="43"/>
      <c r="H4" s="44"/>
      <c r="I4" s="28">
        <f>I3</f>
        <v>0</v>
      </c>
      <c r="J4" s="28"/>
      <c r="K4" s="28">
        <f>K3</f>
        <v>0</v>
      </c>
      <c r="L4" s="28">
        <f>L3</f>
        <v>0</v>
      </c>
      <c r="M4" s="28"/>
      <c r="N4" s="19"/>
    </row>
  </sheetData>
  <mergeCells count="2">
    <mergeCell ref="A1:C1"/>
    <mergeCell ref="A4:H4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H3" sqref="H3:H4"/>
    </sheetView>
  </sheetViews>
  <sheetFormatPr defaultRowHeight="15" x14ac:dyDescent="0.25"/>
  <cols>
    <col min="1" max="1" width="7.42578125" customWidth="1"/>
    <col min="2" max="2" width="26" customWidth="1"/>
    <col min="3" max="3" width="48.140625" customWidth="1"/>
    <col min="12" max="12" width="18" bestFit="1" customWidth="1"/>
    <col min="13" max="13" width="18" customWidth="1"/>
    <col min="14" max="14" width="11" customWidth="1"/>
  </cols>
  <sheetData>
    <row r="1" spans="1:14" x14ac:dyDescent="0.25">
      <c r="A1" s="41" t="s">
        <v>303</v>
      </c>
      <c r="B1" s="41"/>
      <c r="C1" s="41"/>
    </row>
    <row r="2" spans="1:14" ht="45" x14ac:dyDescent="0.25">
      <c r="A2" s="15" t="s">
        <v>81</v>
      </c>
      <c r="B2" s="15" t="s">
        <v>82</v>
      </c>
      <c r="C2" s="16" t="s">
        <v>103</v>
      </c>
      <c r="D2" s="17" t="s">
        <v>84</v>
      </c>
      <c r="E2" s="17" t="s">
        <v>85</v>
      </c>
      <c r="F2" s="17" t="s">
        <v>86</v>
      </c>
      <c r="G2" s="17" t="s">
        <v>87</v>
      </c>
      <c r="H2" s="17" t="s">
        <v>1</v>
      </c>
      <c r="I2" s="17" t="s">
        <v>2</v>
      </c>
      <c r="J2" s="15" t="s">
        <v>330</v>
      </c>
      <c r="K2" s="15" t="s">
        <v>331</v>
      </c>
      <c r="L2" s="15" t="s">
        <v>332</v>
      </c>
      <c r="M2" s="35" t="s">
        <v>336</v>
      </c>
      <c r="N2" s="35" t="s">
        <v>337</v>
      </c>
    </row>
    <row r="3" spans="1:14" x14ac:dyDescent="0.25">
      <c r="A3" s="15">
        <v>1</v>
      </c>
      <c r="B3" s="15" t="s">
        <v>296</v>
      </c>
      <c r="C3" s="15" t="s">
        <v>320</v>
      </c>
      <c r="D3" s="15" t="s">
        <v>297</v>
      </c>
      <c r="E3" s="15" t="s">
        <v>298</v>
      </c>
      <c r="F3" s="15" t="s">
        <v>299</v>
      </c>
      <c r="G3" s="15">
        <v>40</v>
      </c>
      <c r="H3" s="27"/>
      <c r="I3" s="27">
        <f>G3*H3</f>
        <v>0</v>
      </c>
      <c r="J3" s="25">
        <v>0.08</v>
      </c>
      <c r="K3" s="27">
        <f>I3*J3</f>
        <v>0</v>
      </c>
      <c r="L3" s="27">
        <f>I3+K3</f>
        <v>0</v>
      </c>
      <c r="M3" s="27"/>
      <c r="N3" s="15"/>
    </row>
    <row r="4" spans="1:14" x14ac:dyDescent="0.25">
      <c r="A4" s="15">
        <v>2</v>
      </c>
      <c r="B4" s="15" t="s">
        <v>300</v>
      </c>
      <c r="C4" s="15" t="s">
        <v>301</v>
      </c>
      <c r="D4" s="15" t="s">
        <v>88</v>
      </c>
      <c r="E4" s="15" t="s">
        <v>302</v>
      </c>
      <c r="F4" s="15" t="s">
        <v>295</v>
      </c>
      <c r="G4" s="15">
        <v>1</v>
      </c>
      <c r="H4" s="27"/>
      <c r="I4" s="27">
        <f>G4*H4</f>
        <v>0</v>
      </c>
      <c r="J4" s="25">
        <v>0.08</v>
      </c>
      <c r="K4" s="27">
        <f>I4*J4</f>
        <v>0</v>
      </c>
      <c r="L4" s="27">
        <f>I4+K4</f>
        <v>0</v>
      </c>
      <c r="M4" s="27"/>
      <c r="N4" s="15"/>
    </row>
    <row r="5" spans="1:14" x14ac:dyDescent="0.25">
      <c r="A5" s="42" t="s">
        <v>334</v>
      </c>
      <c r="B5" s="43"/>
      <c r="C5" s="43"/>
      <c r="D5" s="43"/>
      <c r="E5" s="43"/>
      <c r="F5" s="43"/>
      <c r="G5" s="43"/>
      <c r="H5" s="44"/>
      <c r="I5" s="28">
        <f>SUM(I3:I4)</f>
        <v>0</v>
      </c>
      <c r="J5" s="28"/>
      <c r="K5" s="28">
        <f>SUM(K3:K4)</f>
        <v>0</v>
      </c>
      <c r="L5" s="28">
        <f>SUM(L3:L4)</f>
        <v>0</v>
      </c>
      <c r="M5" s="28"/>
      <c r="N5" s="15"/>
    </row>
  </sheetData>
  <mergeCells count="2">
    <mergeCell ref="A1:C1"/>
    <mergeCell ref="A5:H5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13" sqref="A13:XFD15"/>
    </sheetView>
  </sheetViews>
  <sheetFormatPr defaultRowHeight="15" x14ac:dyDescent="0.25"/>
  <cols>
    <col min="1" max="1" width="5" customWidth="1"/>
    <col min="4" max="4" width="38.140625" customWidth="1"/>
    <col min="5" max="5" width="22.28515625" customWidth="1"/>
    <col min="7" max="7" width="10.140625" customWidth="1"/>
    <col min="8" max="8" width="9.85546875" customWidth="1"/>
    <col min="10" max="10" width="10.5703125" customWidth="1"/>
    <col min="11" max="11" width="12.85546875" customWidth="1"/>
    <col min="12" max="12" width="11.7109375" customWidth="1"/>
  </cols>
  <sheetData>
    <row r="1" spans="1:17" x14ac:dyDescent="0.25">
      <c r="A1" s="58" t="s">
        <v>321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3"/>
      <c r="N1" s="33"/>
      <c r="O1" s="33"/>
      <c r="P1" s="33"/>
      <c r="Q1" s="33"/>
    </row>
    <row r="3" spans="1:17" ht="60" x14ac:dyDescent="0.25">
      <c r="A3" s="16" t="s">
        <v>304</v>
      </c>
      <c r="B3" s="16" t="s">
        <v>305</v>
      </c>
      <c r="C3" s="16" t="s">
        <v>306</v>
      </c>
      <c r="D3" s="16" t="s">
        <v>307</v>
      </c>
      <c r="E3" s="16" t="s">
        <v>308</v>
      </c>
      <c r="F3" s="16" t="s">
        <v>1</v>
      </c>
      <c r="G3" s="16" t="s">
        <v>2</v>
      </c>
      <c r="H3" s="16" t="s">
        <v>330</v>
      </c>
      <c r="I3" s="15" t="s">
        <v>331</v>
      </c>
      <c r="J3" s="16" t="s">
        <v>332</v>
      </c>
      <c r="K3" s="35" t="s">
        <v>336</v>
      </c>
      <c r="L3" s="35" t="s">
        <v>337</v>
      </c>
      <c r="M3" s="1"/>
      <c r="N3" s="1"/>
      <c r="O3" s="1"/>
      <c r="P3" s="1"/>
    </row>
    <row r="4" spans="1:17" x14ac:dyDescent="0.25">
      <c r="A4" s="15">
        <v>1</v>
      </c>
      <c r="B4" s="15">
        <v>0</v>
      </c>
      <c r="C4" s="15" t="s">
        <v>310</v>
      </c>
      <c r="D4" s="15" t="s">
        <v>311</v>
      </c>
      <c r="E4" s="16">
        <v>48</v>
      </c>
      <c r="F4" s="27"/>
      <c r="G4" s="27">
        <f>E4*F4</f>
        <v>0</v>
      </c>
      <c r="H4" s="25">
        <v>0.08</v>
      </c>
      <c r="I4" s="27">
        <f>G4*H4</f>
        <v>0</v>
      </c>
      <c r="J4" s="27">
        <f>G4+I4</f>
        <v>0</v>
      </c>
      <c r="K4" s="27"/>
      <c r="L4" s="15"/>
    </row>
    <row r="5" spans="1:17" x14ac:dyDescent="0.25">
      <c r="A5" s="15">
        <v>2</v>
      </c>
      <c r="B5" s="15">
        <v>1</v>
      </c>
      <c r="C5" s="15" t="s">
        <v>310</v>
      </c>
      <c r="D5" s="15" t="s">
        <v>311</v>
      </c>
      <c r="E5" s="16">
        <v>24</v>
      </c>
      <c r="F5" s="27"/>
      <c r="G5" s="27">
        <f t="shared" ref="G5:G10" si="0">E5*F5</f>
        <v>0</v>
      </c>
      <c r="H5" s="25">
        <v>0.08</v>
      </c>
      <c r="I5" s="27">
        <f t="shared" ref="I5:I10" si="1">G5*H5</f>
        <v>0</v>
      </c>
      <c r="J5" s="27">
        <f t="shared" ref="J5:J11" si="2">G5+I5</f>
        <v>0</v>
      </c>
      <c r="K5" s="27"/>
      <c r="L5" s="15"/>
    </row>
    <row r="6" spans="1:17" x14ac:dyDescent="0.25">
      <c r="A6" s="15">
        <v>3</v>
      </c>
      <c r="B6" s="15" t="s">
        <v>313</v>
      </c>
      <c r="C6" s="15">
        <v>45</v>
      </c>
      <c r="D6" s="15" t="s">
        <v>314</v>
      </c>
      <c r="E6" s="16">
        <v>48</v>
      </c>
      <c r="F6" s="27"/>
      <c r="G6" s="27">
        <f t="shared" si="0"/>
        <v>0</v>
      </c>
      <c r="H6" s="25">
        <v>0.08</v>
      </c>
      <c r="I6" s="27">
        <f t="shared" si="1"/>
        <v>0</v>
      </c>
      <c r="J6" s="27">
        <f t="shared" si="2"/>
        <v>0</v>
      </c>
      <c r="K6" s="27"/>
      <c r="L6" s="15"/>
    </row>
    <row r="7" spans="1:17" x14ac:dyDescent="0.25">
      <c r="A7" s="15">
        <v>4</v>
      </c>
      <c r="B7" s="15" t="s">
        <v>312</v>
      </c>
      <c r="C7" s="15">
        <v>75</v>
      </c>
      <c r="D7" s="15" t="s">
        <v>315</v>
      </c>
      <c r="E7" s="16">
        <v>60</v>
      </c>
      <c r="F7" s="27"/>
      <c r="G7" s="27">
        <f t="shared" si="0"/>
        <v>0</v>
      </c>
      <c r="H7" s="25">
        <v>0.08</v>
      </c>
      <c r="I7" s="27">
        <f t="shared" si="1"/>
        <v>0</v>
      </c>
      <c r="J7" s="27">
        <f t="shared" si="2"/>
        <v>0</v>
      </c>
      <c r="K7" s="27"/>
      <c r="L7" s="15"/>
    </row>
    <row r="8" spans="1:17" x14ac:dyDescent="0.25">
      <c r="A8" s="15">
        <v>5</v>
      </c>
      <c r="B8" s="15" t="s">
        <v>312</v>
      </c>
      <c r="C8" s="15">
        <v>75</v>
      </c>
      <c r="D8" s="15" t="s">
        <v>316</v>
      </c>
      <c r="E8" s="16">
        <v>60</v>
      </c>
      <c r="F8" s="27"/>
      <c r="G8" s="27">
        <f t="shared" si="0"/>
        <v>0</v>
      </c>
      <c r="H8" s="25">
        <v>0.08</v>
      </c>
      <c r="I8" s="27">
        <f t="shared" si="1"/>
        <v>0</v>
      </c>
      <c r="J8" s="27">
        <f t="shared" si="2"/>
        <v>0</v>
      </c>
      <c r="K8" s="27"/>
      <c r="L8" s="15"/>
    </row>
    <row r="9" spans="1:17" x14ac:dyDescent="0.25">
      <c r="A9" s="15">
        <v>6</v>
      </c>
      <c r="B9" s="15">
        <v>1</v>
      </c>
      <c r="C9" s="15">
        <v>75</v>
      </c>
      <c r="D9" s="15" t="s">
        <v>316</v>
      </c>
      <c r="E9" s="15">
        <v>120</v>
      </c>
      <c r="F9" s="27"/>
      <c r="G9" s="27">
        <f t="shared" si="0"/>
        <v>0</v>
      </c>
      <c r="H9" s="25">
        <v>0.08</v>
      </c>
      <c r="I9" s="27">
        <f t="shared" si="1"/>
        <v>0</v>
      </c>
      <c r="J9" s="27">
        <f t="shared" si="2"/>
        <v>0</v>
      </c>
      <c r="K9" s="27"/>
      <c r="L9" s="15"/>
    </row>
    <row r="10" spans="1:17" x14ac:dyDescent="0.25">
      <c r="A10" s="15">
        <v>7</v>
      </c>
      <c r="B10" s="15">
        <v>1</v>
      </c>
      <c r="C10" s="15" t="s">
        <v>317</v>
      </c>
      <c r="D10" s="15" t="s">
        <v>318</v>
      </c>
      <c r="E10" s="15">
        <v>240</v>
      </c>
      <c r="F10" s="27"/>
      <c r="G10" s="27">
        <f t="shared" si="0"/>
        <v>0</v>
      </c>
      <c r="H10" s="25">
        <v>0.08</v>
      </c>
      <c r="I10" s="27">
        <f t="shared" si="1"/>
        <v>0</v>
      </c>
      <c r="J10" s="27">
        <f t="shared" si="2"/>
        <v>0</v>
      </c>
      <c r="K10" s="27"/>
      <c r="L10" s="15"/>
    </row>
    <row r="11" spans="1:17" x14ac:dyDescent="0.25">
      <c r="A11" s="42" t="s">
        <v>334</v>
      </c>
      <c r="B11" s="43"/>
      <c r="C11" s="43"/>
      <c r="D11" s="43"/>
      <c r="E11" s="43"/>
      <c r="F11" s="44"/>
      <c r="G11" s="28">
        <f>SUM(G4:G10)</f>
        <v>0</v>
      </c>
      <c r="H11" s="28"/>
      <c r="I11" s="28">
        <f>SUM(I4:I10)</f>
        <v>0</v>
      </c>
      <c r="J11" s="28">
        <f t="shared" si="2"/>
        <v>0</v>
      </c>
      <c r="K11" s="28"/>
      <c r="L11" s="15"/>
    </row>
    <row r="13" spans="1:17" x14ac:dyDescent="0.25">
      <c r="B13" s="58" t="s">
        <v>345</v>
      </c>
      <c r="C13" s="58"/>
      <c r="D13" s="58"/>
      <c r="E13" s="58"/>
      <c r="F13" s="58"/>
      <c r="G13" s="58"/>
    </row>
    <row r="15" spans="1:17" x14ac:dyDescent="0.25">
      <c r="B15" s="58" t="s">
        <v>319</v>
      </c>
      <c r="C15" s="58"/>
      <c r="D15" s="58"/>
      <c r="E15" s="58"/>
      <c r="F15" s="58"/>
      <c r="G15" s="58"/>
      <c r="H15" s="58"/>
      <c r="I15" s="58"/>
      <c r="J15" s="58"/>
    </row>
  </sheetData>
  <mergeCells count="4">
    <mergeCell ref="B15:J15"/>
    <mergeCell ref="A11:F11"/>
    <mergeCell ref="B13:G13"/>
    <mergeCell ref="A1:L1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8" sqref="A8:XFD10"/>
    </sheetView>
  </sheetViews>
  <sheetFormatPr defaultRowHeight="15" x14ac:dyDescent="0.25"/>
  <cols>
    <col min="1" max="1" width="5" customWidth="1"/>
    <col min="2" max="2" width="24.42578125" customWidth="1"/>
    <col min="3" max="3" width="23.5703125" customWidth="1"/>
    <col min="4" max="4" width="41.85546875" customWidth="1"/>
    <col min="5" max="5" width="31.7109375" customWidth="1"/>
    <col min="6" max="6" width="12.140625" bestFit="1" customWidth="1"/>
    <col min="7" max="7" width="11" customWidth="1"/>
    <col min="8" max="8" width="11.42578125" customWidth="1"/>
    <col min="9" max="9" width="14.140625" customWidth="1"/>
    <col min="10" max="11" width="9.42578125" customWidth="1"/>
    <col min="12" max="12" width="13.5703125" customWidth="1"/>
  </cols>
  <sheetData>
    <row r="1" spans="1:14" x14ac:dyDescent="0.25">
      <c r="A1" s="41" t="s">
        <v>325</v>
      </c>
      <c r="B1" s="41"/>
      <c r="C1" s="41"/>
      <c r="D1" s="41"/>
      <c r="M1" s="13"/>
    </row>
    <row r="2" spans="1:14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4" ht="60" x14ac:dyDescent="0.25">
      <c r="A3" s="15" t="s">
        <v>304</v>
      </c>
      <c r="B3" s="15" t="s">
        <v>305</v>
      </c>
      <c r="C3" s="15" t="s">
        <v>306</v>
      </c>
      <c r="D3" s="15" t="s">
        <v>307</v>
      </c>
      <c r="E3" s="16" t="s">
        <v>322</v>
      </c>
      <c r="F3" s="15" t="s">
        <v>1</v>
      </c>
      <c r="G3" s="16" t="s">
        <v>2</v>
      </c>
      <c r="H3" s="16" t="s">
        <v>330</v>
      </c>
      <c r="I3" s="15" t="s">
        <v>331</v>
      </c>
      <c r="J3" s="16" t="s">
        <v>332</v>
      </c>
      <c r="K3" s="35" t="s">
        <v>336</v>
      </c>
      <c r="L3" s="35" t="s">
        <v>337</v>
      </c>
      <c r="M3" s="13"/>
      <c r="N3" s="1"/>
    </row>
    <row r="4" spans="1:14" x14ac:dyDescent="0.25">
      <c r="A4" s="15">
        <v>1</v>
      </c>
      <c r="B4" s="15" t="s">
        <v>313</v>
      </c>
      <c r="C4" s="15">
        <v>45</v>
      </c>
      <c r="D4" s="15" t="s">
        <v>323</v>
      </c>
      <c r="E4" s="16">
        <v>240</v>
      </c>
      <c r="F4" s="27"/>
      <c r="G4" s="27">
        <f>E4*F4</f>
        <v>0</v>
      </c>
      <c r="H4" s="25">
        <v>0.08</v>
      </c>
      <c r="I4" s="27">
        <f>G4*H4</f>
        <v>0</v>
      </c>
      <c r="J4" s="27">
        <f>G4+I4</f>
        <v>0</v>
      </c>
      <c r="K4" s="27"/>
      <c r="L4" s="15"/>
      <c r="M4" s="13"/>
    </row>
    <row r="5" spans="1:14" x14ac:dyDescent="0.25">
      <c r="A5" s="15">
        <v>2</v>
      </c>
      <c r="B5" s="15" t="s">
        <v>309</v>
      </c>
      <c r="C5" s="15">
        <v>75</v>
      </c>
      <c r="D5" s="15" t="s">
        <v>324</v>
      </c>
      <c r="E5" s="16">
        <v>132</v>
      </c>
      <c r="F5" s="27"/>
      <c r="G5" s="27">
        <f t="shared" ref="G5" si="0">E5*F5</f>
        <v>0</v>
      </c>
      <c r="H5" s="25">
        <v>0.08</v>
      </c>
      <c r="I5" s="27">
        <f t="shared" ref="I5" si="1">G5*H5</f>
        <v>0</v>
      </c>
      <c r="J5" s="27">
        <f t="shared" ref="J5:J6" si="2">G5+I5</f>
        <v>0</v>
      </c>
      <c r="K5" s="27"/>
      <c r="L5" s="15"/>
    </row>
    <row r="6" spans="1:14" x14ac:dyDescent="0.25">
      <c r="A6" s="42" t="s">
        <v>333</v>
      </c>
      <c r="B6" s="43"/>
      <c r="C6" s="43"/>
      <c r="D6" s="43"/>
      <c r="E6" s="43"/>
      <c r="F6" s="44"/>
      <c r="G6" s="28">
        <f>SUM(G4:G5)</f>
        <v>0</v>
      </c>
      <c r="H6" s="28"/>
      <c r="I6" s="28">
        <f>SUM(I4:I5)</f>
        <v>0</v>
      </c>
      <c r="J6" s="28">
        <f t="shared" si="2"/>
        <v>0</v>
      </c>
      <c r="K6" s="28"/>
      <c r="L6" s="15"/>
    </row>
    <row r="7" spans="1:14" x14ac:dyDescent="0.25">
      <c r="B7" s="11"/>
      <c r="C7" s="11"/>
      <c r="E7" s="5"/>
    </row>
    <row r="8" spans="1:14" x14ac:dyDescent="0.25">
      <c r="B8" s="58" t="s">
        <v>345</v>
      </c>
      <c r="C8" s="58"/>
      <c r="D8" s="58"/>
      <c r="E8" s="58"/>
      <c r="F8" s="58"/>
      <c r="G8" s="58"/>
    </row>
    <row r="10" spans="1:14" x14ac:dyDescent="0.25">
      <c r="B10" s="58" t="s">
        <v>319</v>
      </c>
      <c r="C10" s="58"/>
      <c r="D10" s="58"/>
      <c r="E10" s="58"/>
      <c r="F10" s="58"/>
      <c r="G10" s="58"/>
      <c r="H10" s="58"/>
      <c r="I10" s="58"/>
      <c r="J10" s="58"/>
    </row>
  </sheetData>
  <mergeCells count="4">
    <mergeCell ref="A1:D1"/>
    <mergeCell ref="A6:F6"/>
    <mergeCell ref="B8:G8"/>
    <mergeCell ref="B10:J10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J19" sqref="J19"/>
    </sheetView>
  </sheetViews>
  <sheetFormatPr defaultRowHeight="15" x14ac:dyDescent="0.25"/>
  <cols>
    <col min="1" max="1" width="3.5703125" bestFit="1" customWidth="1"/>
    <col min="2" max="2" width="16" customWidth="1"/>
    <col min="3" max="3" width="17" customWidth="1"/>
    <col min="4" max="4" width="26" customWidth="1"/>
    <col min="5" max="5" width="19.85546875" customWidth="1"/>
    <col min="7" max="7" width="17" customWidth="1"/>
    <col min="8" max="8" width="12.7109375" customWidth="1"/>
    <col min="9" max="9" width="9.140625" customWidth="1"/>
    <col min="10" max="11" width="17" customWidth="1"/>
    <col min="12" max="12" width="10.7109375" customWidth="1"/>
  </cols>
  <sheetData>
    <row r="1" spans="1:14" x14ac:dyDescent="0.25">
      <c r="A1" s="58" t="s">
        <v>329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3" spans="1:14" ht="60" x14ac:dyDescent="0.25">
      <c r="A3" s="16" t="s">
        <v>304</v>
      </c>
      <c r="B3" s="16" t="s">
        <v>305</v>
      </c>
      <c r="C3" s="16" t="s">
        <v>306</v>
      </c>
      <c r="D3" s="16" t="s">
        <v>307</v>
      </c>
      <c r="E3" s="16" t="s">
        <v>322</v>
      </c>
      <c r="F3" s="16" t="s">
        <v>1</v>
      </c>
      <c r="G3" s="16" t="s">
        <v>2</v>
      </c>
      <c r="H3" s="15" t="s">
        <v>330</v>
      </c>
      <c r="I3" s="15" t="s">
        <v>331</v>
      </c>
      <c r="J3" s="15" t="s">
        <v>332</v>
      </c>
      <c r="K3" s="35" t="s">
        <v>336</v>
      </c>
      <c r="L3" s="35" t="s">
        <v>337</v>
      </c>
    </row>
    <row r="4" spans="1:14" x14ac:dyDescent="0.25">
      <c r="A4" s="15">
        <v>1</v>
      </c>
      <c r="B4" s="15" t="s">
        <v>309</v>
      </c>
      <c r="C4" s="15">
        <v>75</v>
      </c>
      <c r="D4" s="15" t="s">
        <v>315</v>
      </c>
      <c r="E4" s="15">
        <v>72</v>
      </c>
      <c r="F4" s="27"/>
      <c r="G4" s="27">
        <f>E4*F4</f>
        <v>0</v>
      </c>
      <c r="H4" s="25">
        <v>0.08</v>
      </c>
      <c r="I4" s="27">
        <f>G4*H4</f>
        <v>0</v>
      </c>
      <c r="J4" s="27">
        <f>G4+I4</f>
        <v>0</v>
      </c>
      <c r="K4" s="27"/>
      <c r="L4" s="15"/>
    </row>
    <row r="5" spans="1:14" x14ac:dyDescent="0.25">
      <c r="A5" s="15">
        <v>2</v>
      </c>
      <c r="B5" s="15" t="s">
        <v>312</v>
      </c>
      <c r="C5" s="15">
        <v>75</v>
      </c>
      <c r="D5" s="15" t="s">
        <v>315</v>
      </c>
      <c r="E5" s="15">
        <v>216</v>
      </c>
      <c r="F5" s="27"/>
      <c r="G5" s="27">
        <f>E5*F5</f>
        <v>0</v>
      </c>
      <c r="H5" s="25">
        <v>0.08</v>
      </c>
      <c r="I5" s="27">
        <f>G5*H5</f>
        <v>0</v>
      </c>
      <c r="J5" s="27">
        <f>G5+I5</f>
        <v>0</v>
      </c>
      <c r="K5" s="27"/>
      <c r="L5" s="15"/>
    </row>
    <row r="6" spans="1:14" x14ac:dyDescent="0.25">
      <c r="A6" s="42" t="s">
        <v>333</v>
      </c>
      <c r="B6" s="43"/>
      <c r="C6" s="43"/>
      <c r="D6" s="43"/>
      <c r="E6" s="43"/>
      <c r="F6" s="44"/>
      <c r="G6" s="28">
        <f>SUM(G4:G5)</f>
        <v>0</v>
      </c>
      <c r="H6" s="28"/>
      <c r="I6" s="28">
        <f>SUM(I4:I5)</f>
        <v>0</v>
      </c>
      <c r="J6" s="28">
        <f>SUM(J4:J5)</f>
        <v>0</v>
      </c>
      <c r="K6" s="28"/>
      <c r="L6" s="15"/>
    </row>
    <row r="8" spans="1:14" x14ac:dyDescent="0.25">
      <c r="B8" s="58" t="s">
        <v>345</v>
      </c>
      <c r="C8" s="58"/>
      <c r="D8" s="58"/>
      <c r="E8" s="58"/>
      <c r="F8" s="58"/>
      <c r="G8" s="58"/>
    </row>
    <row r="10" spans="1:14" x14ac:dyDescent="0.25">
      <c r="B10" s="58" t="s">
        <v>319</v>
      </c>
      <c r="C10" s="58"/>
      <c r="D10" s="58"/>
      <c r="E10" s="58"/>
      <c r="F10" s="58"/>
      <c r="G10" s="58"/>
      <c r="H10" s="58"/>
      <c r="I10" s="58"/>
      <c r="J10" s="58"/>
    </row>
  </sheetData>
  <mergeCells count="4">
    <mergeCell ref="B8:G8"/>
    <mergeCell ref="B10:J10"/>
    <mergeCell ref="A1:N1"/>
    <mergeCell ref="A6:F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5" workbookViewId="0">
      <selection activeCell="I35" sqref="I35"/>
    </sheetView>
  </sheetViews>
  <sheetFormatPr defaultRowHeight="15" x14ac:dyDescent="0.25"/>
  <cols>
    <col min="2" max="2" width="37.85546875" customWidth="1"/>
    <col min="3" max="3" width="9.140625" customWidth="1"/>
    <col min="4" max="4" width="24.140625" customWidth="1"/>
    <col min="5" max="5" width="18.85546875" customWidth="1"/>
    <col min="6" max="6" width="18.28515625" customWidth="1"/>
    <col min="7" max="7" width="12.5703125" bestFit="1" customWidth="1"/>
    <col min="8" max="10" width="18.28515625" customWidth="1"/>
    <col min="11" max="11" width="14.140625" customWidth="1"/>
  </cols>
  <sheetData>
    <row r="1" spans="1:11" x14ac:dyDescent="0.25">
      <c r="A1" s="3" t="s">
        <v>335</v>
      </c>
      <c r="B1" s="3"/>
      <c r="C1" s="3"/>
      <c r="D1" s="4"/>
      <c r="E1" s="4"/>
      <c r="F1" s="4"/>
      <c r="G1" s="4"/>
      <c r="H1" s="4"/>
      <c r="I1" s="4"/>
      <c r="J1" s="4"/>
    </row>
    <row r="2" spans="1:11" ht="30.75" customHeight="1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s="4" customFormat="1" ht="34.5" customHeight="1" x14ac:dyDescent="0.25">
      <c r="A3" s="19">
        <v>1</v>
      </c>
      <c r="B3" s="45" t="s">
        <v>9</v>
      </c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15" t="s">
        <v>33</v>
      </c>
      <c r="B4" s="15" t="s">
        <v>10</v>
      </c>
      <c r="C4" s="15" t="s">
        <v>6</v>
      </c>
      <c r="D4" s="15">
        <v>10</v>
      </c>
      <c r="E4" s="27"/>
      <c r="F4" s="27">
        <f>D4*E4</f>
        <v>0</v>
      </c>
      <c r="G4" s="25">
        <v>0.08</v>
      </c>
      <c r="H4" s="29">
        <f t="shared" ref="H4:H42" si="0">F4*G4</f>
        <v>0</v>
      </c>
      <c r="I4" s="29">
        <f t="shared" ref="I4:I43" si="1">F4+H4</f>
        <v>0</v>
      </c>
      <c r="J4" s="29"/>
      <c r="K4" s="15"/>
    </row>
    <row r="5" spans="1:11" x14ac:dyDescent="0.25">
      <c r="A5" s="15" t="s">
        <v>34</v>
      </c>
      <c r="B5" s="15" t="s">
        <v>11</v>
      </c>
      <c r="C5" s="15" t="s">
        <v>6</v>
      </c>
      <c r="D5" s="15">
        <v>10</v>
      </c>
      <c r="E5" s="27"/>
      <c r="F5" s="27">
        <f t="shared" ref="F5:F7" si="2">D5*E5</f>
        <v>0</v>
      </c>
      <c r="G5" s="25">
        <v>0.08</v>
      </c>
      <c r="H5" s="29">
        <f t="shared" si="0"/>
        <v>0</v>
      </c>
      <c r="I5" s="29">
        <f t="shared" si="1"/>
        <v>0</v>
      </c>
      <c r="J5" s="29"/>
      <c r="K5" s="15"/>
    </row>
    <row r="6" spans="1:11" x14ac:dyDescent="0.25">
      <c r="A6" s="15" t="s">
        <v>35</v>
      </c>
      <c r="B6" s="15" t="s">
        <v>13</v>
      </c>
      <c r="C6" s="15" t="s">
        <v>6</v>
      </c>
      <c r="D6" s="15">
        <v>10</v>
      </c>
      <c r="E6" s="27"/>
      <c r="F6" s="27">
        <f t="shared" si="2"/>
        <v>0</v>
      </c>
      <c r="G6" s="25">
        <v>0.08</v>
      </c>
      <c r="H6" s="29">
        <f t="shared" si="0"/>
        <v>0</v>
      </c>
      <c r="I6" s="29">
        <f t="shared" si="1"/>
        <v>0</v>
      </c>
      <c r="J6" s="29"/>
      <c r="K6" s="15"/>
    </row>
    <row r="7" spans="1:11" ht="35.25" customHeight="1" x14ac:dyDescent="0.25">
      <c r="A7" s="15" t="s">
        <v>36</v>
      </c>
      <c r="B7" s="15" t="s">
        <v>12</v>
      </c>
      <c r="C7" s="15" t="s">
        <v>6</v>
      </c>
      <c r="D7" s="15">
        <v>10</v>
      </c>
      <c r="E7" s="27"/>
      <c r="F7" s="27">
        <f t="shared" si="2"/>
        <v>0</v>
      </c>
      <c r="G7" s="25">
        <v>0.08</v>
      </c>
      <c r="H7" s="29">
        <f t="shared" si="0"/>
        <v>0</v>
      </c>
      <c r="I7" s="29">
        <f t="shared" si="1"/>
        <v>0</v>
      </c>
      <c r="J7" s="29"/>
      <c r="K7" s="15"/>
    </row>
    <row r="8" spans="1:11" s="4" customFormat="1" ht="15" customHeight="1" x14ac:dyDescent="0.25">
      <c r="A8" s="19">
        <v>2</v>
      </c>
      <c r="B8" s="45" t="s">
        <v>14</v>
      </c>
      <c r="C8" s="46"/>
      <c r="D8" s="46"/>
      <c r="E8" s="46"/>
      <c r="F8" s="46"/>
      <c r="G8" s="46"/>
      <c r="H8" s="46"/>
      <c r="I8" s="46"/>
      <c r="J8" s="46"/>
      <c r="K8" s="47"/>
    </row>
    <row r="9" spans="1:11" x14ac:dyDescent="0.25">
      <c r="A9" s="15" t="s">
        <v>33</v>
      </c>
      <c r="B9" s="15" t="s">
        <v>15</v>
      </c>
      <c r="C9" s="15" t="s">
        <v>6</v>
      </c>
      <c r="D9" s="15">
        <v>10</v>
      </c>
      <c r="E9" s="27"/>
      <c r="F9" s="27">
        <f>D9*E9</f>
        <v>0</v>
      </c>
      <c r="G9" s="25">
        <v>0.08</v>
      </c>
      <c r="H9" s="29">
        <f t="shared" si="0"/>
        <v>0</v>
      </c>
      <c r="I9" s="29">
        <f t="shared" si="1"/>
        <v>0</v>
      </c>
      <c r="J9" s="29"/>
      <c r="K9" s="15"/>
    </row>
    <row r="10" spans="1:11" x14ac:dyDescent="0.25">
      <c r="A10" s="15" t="s">
        <v>34</v>
      </c>
      <c r="B10" s="15" t="s">
        <v>16</v>
      </c>
      <c r="C10" s="15" t="s">
        <v>6</v>
      </c>
      <c r="D10" s="15">
        <v>10</v>
      </c>
      <c r="E10" s="27"/>
      <c r="F10" s="27">
        <f t="shared" ref="F10:F17" si="3">D10*E10</f>
        <v>0</v>
      </c>
      <c r="G10" s="25">
        <v>0.08</v>
      </c>
      <c r="H10" s="29">
        <f t="shared" si="0"/>
        <v>0</v>
      </c>
      <c r="I10" s="29">
        <f t="shared" si="1"/>
        <v>0</v>
      </c>
      <c r="J10" s="29"/>
      <c r="K10" s="15"/>
    </row>
    <row r="11" spans="1:11" x14ac:dyDescent="0.25">
      <c r="A11" s="15" t="s">
        <v>35</v>
      </c>
      <c r="B11" s="15" t="s">
        <v>17</v>
      </c>
      <c r="C11" s="15" t="s">
        <v>6</v>
      </c>
      <c r="D11" s="15">
        <v>10</v>
      </c>
      <c r="E11" s="27"/>
      <c r="F11" s="27">
        <f t="shared" si="3"/>
        <v>0</v>
      </c>
      <c r="G11" s="25">
        <v>0.08</v>
      </c>
      <c r="H11" s="29">
        <f t="shared" si="0"/>
        <v>0</v>
      </c>
      <c r="I11" s="29">
        <f t="shared" si="1"/>
        <v>0</v>
      </c>
      <c r="J11" s="29"/>
      <c r="K11" s="15"/>
    </row>
    <row r="12" spans="1:11" x14ac:dyDescent="0.25">
      <c r="A12" s="15" t="s">
        <v>36</v>
      </c>
      <c r="B12" s="15" t="s">
        <v>18</v>
      </c>
      <c r="C12" s="15" t="s">
        <v>6</v>
      </c>
      <c r="D12" s="15">
        <v>40</v>
      </c>
      <c r="E12" s="27"/>
      <c r="F12" s="27">
        <f t="shared" si="3"/>
        <v>0</v>
      </c>
      <c r="G12" s="25">
        <v>0.08</v>
      </c>
      <c r="H12" s="29">
        <f t="shared" si="0"/>
        <v>0</v>
      </c>
      <c r="I12" s="29">
        <f t="shared" si="1"/>
        <v>0</v>
      </c>
      <c r="J12" s="29"/>
      <c r="K12" s="15"/>
    </row>
    <row r="13" spans="1:11" x14ac:dyDescent="0.25">
      <c r="A13" s="15" t="s">
        <v>37</v>
      </c>
      <c r="B13" s="15" t="s">
        <v>19</v>
      </c>
      <c r="C13" s="15" t="s">
        <v>6</v>
      </c>
      <c r="D13" s="15">
        <v>270</v>
      </c>
      <c r="E13" s="27"/>
      <c r="F13" s="27">
        <f t="shared" si="3"/>
        <v>0</v>
      </c>
      <c r="G13" s="25">
        <v>0.08</v>
      </c>
      <c r="H13" s="29">
        <f t="shared" si="0"/>
        <v>0</v>
      </c>
      <c r="I13" s="29">
        <f t="shared" si="1"/>
        <v>0</v>
      </c>
      <c r="J13" s="29"/>
      <c r="K13" s="15"/>
    </row>
    <row r="14" spans="1:11" x14ac:dyDescent="0.25">
      <c r="A14" s="15" t="s">
        <v>38</v>
      </c>
      <c r="B14" s="15" t="s">
        <v>20</v>
      </c>
      <c r="C14" s="15" t="s">
        <v>6</v>
      </c>
      <c r="D14" s="15">
        <v>250</v>
      </c>
      <c r="E14" s="27"/>
      <c r="F14" s="27">
        <f t="shared" si="3"/>
        <v>0</v>
      </c>
      <c r="G14" s="25">
        <v>0.08</v>
      </c>
      <c r="H14" s="29">
        <f t="shared" si="0"/>
        <v>0</v>
      </c>
      <c r="I14" s="29">
        <f t="shared" si="1"/>
        <v>0</v>
      </c>
      <c r="J14" s="29"/>
      <c r="K14" s="15"/>
    </row>
    <row r="15" spans="1:11" ht="16.5" customHeight="1" x14ac:dyDescent="0.25">
      <c r="A15" s="15" t="s">
        <v>48</v>
      </c>
      <c r="B15" s="15" t="s">
        <v>21</v>
      </c>
      <c r="C15" s="15" t="s">
        <v>6</v>
      </c>
      <c r="D15" s="15">
        <v>180</v>
      </c>
      <c r="E15" s="27"/>
      <c r="F15" s="27">
        <f t="shared" si="3"/>
        <v>0</v>
      </c>
      <c r="G15" s="25">
        <v>0.08</v>
      </c>
      <c r="H15" s="29">
        <f t="shared" si="0"/>
        <v>0</v>
      </c>
      <c r="I15" s="29">
        <f t="shared" si="1"/>
        <v>0</v>
      </c>
      <c r="J15" s="29"/>
      <c r="K15" s="15"/>
    </row>
    <row r="16" spans="1:11" x14ac:dyDescent="0.25">
      <c r="A16" s="15" t="s">
        <v>51</v>
      </c>
      <c r="B16" s="15" t="s">
        <v>53</v>
      </c>
      <c r="C16" s="15" t="s">
        <v>6</v>
      </c>
      <c r="D16" s="15">
        <v>50</v>
      </c>
      <c r="E16" s="27"/>
      <c r="F16" s="27">
        <f t="shared" si="3"/>
        <v>0</v>
      </c>
      <c r="G16" s="25">
        <v>0.08</v>
      </c>
      <c r="H16" s="29">
        <f t="shared" si="0"/>
        <v>0</v>
      </c>
      <c r="I16" s="29">
        <f t="shared" si="1"/>
        <v>0</v>
      </c>
      <c r="J16" s="29"/>
      <c r="K16" s="15"/>
    </row>
    <row r="17" spans="1:11" x14ac:dyDescent="0.25">
      <c r="A17" s="15" t="s">
        <v>52</v>
      </c>
      <c r="B17" s="15" t="s">
        <v>54</v>
      </c>
      <c r="C17" s="15" t="s">
        <v>6</v>
      </c>
      <c r="D17" s="15">
        <v>20</v>
      </c>
      <c r="E17" s="27"/>
      <c r="F17" s="27">
        <f t="shared" si="3"/>
        <v>0</v>
      </c>
      <c r="G17" s="25">
        <v>0.08</v>
      </c>
      <c r="H17" s="29">
        <f t="shared" si="0"/>
        <v>0</v>
      </c>
      <c r="I17" s="29">
        <f t="shared" si="1"/>
        <v>0</v>
      </c>
      <c r="J17" s="29"/>
      <c r="K17" s="15"/>
    </row>
    <row r="18" spans="1:11" s="4" customFormat="1" ht="27" customHeight="1" x14ac:dyDescent="0.25">
      <c r="A18" s="19">
        <v>3</v>
      </c>
      <c r="B18" s="45" t="s">
        <v>340</v>
      </c>
      <c r="C18" s="46"/>
      <c r="D18" s="46"/>
      <c r="E18" s="46"/>
      <c r="F18" s="46"/>
      <c r="G18" s="46"/>
      <c r="H18" s="46"/>
      <c r="I18" s="46"/>
      <c r="J18" s="46"/>
      <c r="K18" s="47"/>
    </row>
    <row r="19" spans="1:11" ht="15" customHeight="1" x14ac:dyDescent="0.25">
      <c r="A19" s="15" t="s">
        <v>33</v>
      </c>
      <c r="B19" s="16" t="s">
        <v>15</v>
      </c>
      <c r="C19" s="15" t="s">
        <v>6</v>
      </c>
      <c r="D19" s="15">
        <v>10</v>
      </c>
      <c r="E19" s="27"/>
      <c r="F19" s="27">
        <f>D19*E19</f>
        <v>0</v>
      </c>
      <c r="G19" s="25">
        <v>0.08</v>
      </c>
      <c r="H19" s="29">
        <f t="shared" si="0"/>
        <v>0</v>
      </c>
      <c r="I19" s="29">
        <f t="shared" si="1"/>
        <v>0</v>
      </c>
      <c r="J19" s="29"/>
      <c r="K19" s="15"/>
    </row>
    <row r="20" spans="1:11" x14ac:dyDescent="0.25">
      <c r="A20" s="15" t="s">
        <v>34</v>
      </c>
      <c r="B20" s="16" t="s">
        <v>16</v>
      </c>
      <c r="C20" s="15" t="s">
        <v>6</v>
      </c>
      <c r="D20" s="15">
        <v>50</v>
      </c>
      <c r="E20" s="27"/>
      <c r="F20" s="27">
        <f t="shared" ref="F20:F25" si="4">D20*E20</f>
        <v>0</v>
      </c>
      <c r="G20" s="25">
        <v>0.08</v>
      </c>
      <c r="H20" s="29">
        <f t="shared" si="0"/>
        <v>0</v>
      </c>
      <c r="I20" s="29">
        <f t="shared" si="1"/>
        <v>0</v>
      </c>
      <c r="J20" s="29"/>
      <c r="K20" s="15"/>
    </row>
    <row r="21" spans="1:11" x14ac:dyDescent="0.25">
      <c r="A21" s="15" t="s">
        <v>35</v>
      </c>
      <c r="B21" s="16" t="s">
        <v>40</v>
      </c>
      <c r="C21" s="15" t="s">
        <v>6</v>
      </c>
      <c r="D21" s="16">
        <v>50</v>
      </c>
      <c r="E21" s="29"/>
      <c r="F21" s="27">
        <f t="shared" si="4"/>
        <v>0</v>
      </c>
      <c r="G21" s="25">
        <v>0.08</v>
      </c>
      <c r="H21" s="29">
        <f t="shared" si="0"/>
        <v>0</v>
      </c>
      <c r="I21" s="29">
        <f t="shared" si="1"/>
        <v>0</v>
      </c>
      <c r="J21" s="29"/>
      <c r="K21" s="15"/>
    </row>
    <row r="22" spans="1:11" x14ac:dyDescent="0.25">
      <c r="A22" s="15" t="s">
        <v>36</v>
      </c>
      <c r="B22" s="16" t="s">
        <v>18</v>
      </c>
      <c r="C22" s="15" t="s">
        <v>6</v>
      </c>
      <c r="D22" s="15">
        <v>60</v>
      </c>
      <c r="E22" s="27"/>
      <c r="F22" s="27">
        <f t="shared" si="4"/>
        <v>0</v>
      </c>
      <c r="G22" s="25">
        <v>0.08</v>
      </c>
      <c r="H22" s="29">
        <f t="shared" si="0"/>
        <v>0</v>
      </c>
      <c r="I22" s="29">
        <f t="shared" si="1"/>
        <v>0</v>
      </c>
      <c r="J22" s="29"/>
      <c r="K22" s="15"/>
    </row>
    <row r="23" spans="1:11" x14ac:dyDescent="0.25">
      <c r="A23" s="15" t="s">
        <v>37</v>
      </c>
      <c r="B23" s="15" t="s">
        <v>19</v>
      </c>
      <c r="C23" s="15" t="s">
        <v>6</v>
      </c>
      <c r="D23" s="15">
        <v>100</v>
      </c>
      <c r="E23" s="27"/>
      <c r="F23" s="27">
        <f t="shared" si="4"/>
        <v>0</v>
      </c>
      <c r="G23" s="25">
        <v>0.08</v>
      </c>
      <c r="H23" s="29">
        <f t="shared" si="0"/>
        <v>0</v>
      </c>
      <c r="I23" s="29">
        <f t="shared" si="1"/>
        <v>0</v>
      </c>
      <c r="J23" s="29"/>
      <c r="K23" s="15"/>
    </row>
    <row r="24" spans="1:11" ht="15.75" customHeight="1" x14ac:dyDescent="0.25">
      <c r="A24" s="15" t="s">
        <v>38</v>
      </c>
      <c r="B24" s="16" t="s">
        <v>41</v>
      </c>
      <c r="C24" s="15" t="s">
        <v>6</v>
      </c>
      <c r="D24" s="15">
        <v>70</v>
      </c>
      <c r="E24" s="27"/>
      <c r="F24" s="27">
        <f t="shared" si="4"/>
        <v>0</v>
      </c>
      <c r="G24" s="25">
        <v>0.08</v>
      </c>
      <c r="H24" s="29">
        <f t="shared" si="0"/>
        <v>0</v>
      </c>
      <c r="I24" s="29">
        <f t="shared" si="1"/>
        <v>0</v>
      </c>
      <c r="J24" s="29"/>
      <c r="K24" s="15"/>
    </row>
    <row r="25" spans="1:11" ht="15" customHeight="1" x14ac:dyDescent="0.25">
      <c r="A25" s="15" t="s">
        <v>48</v>
      </c>
      <c r="B25" s="15" t="s">
        <v>21</v>
      </c>
      <c r="C25" s="15" t="s">
        <v>6</v>
      </c>
      <c r="D25" s="15">
        <v>20</v>
      </c>
      <c r="E25" s="27"/>
      <c r="F25" s="27">
        <f t="shared" si="4"/>
        <v>0</v>
      </c>
      <c r="G25" s="25">
        <v>0.08</v>
      </c>
      <c r="H25" s="29">
        <f t="shared" si="0"/>
        <v>0</v>
      </c>
      <c r="I25" s="29">
        <f t="shared" si="1"/>
        <v>0</v>
      </c>
      <c r="J25" s="29"/>
      <c r="K25" s="15"/>
    </row>
    <row r="26" spans="1:11" s="4" customFormat="1" x14ac:dyDescent="0.25">
      <c r="A26" s="19">
        <v>4</v>
      </c>
      <c r="B26" s="45" t="s">
        <v>339</v>
      </c>
      <c r="C26" s="46"/>
      <c r="D26" s="46"/>
      <c r="E26" s="46"/>
      <c r="F26" s="46"/>
      <c r="G26" s="46"/>
      <c r="H26" s="46"/>
      <c r="I26" s="46"/>
      <c r="J26" s="46"/>
      <c r="K26" s="47"/>
    </row>
    <row r="27" spans="1:11" x14ac:dyDescent="0.25">
      <c r="A27" s="15" t="s">
        <v>33</v>
      </c>
      <c r="B27" s="15" t="s">
        <v>42</v>
      </c>
      <c r="C27" s="15" t="s">
        <v>6</v>
      </c>
      <c r="D27" s="16">
        <v>20</v>
      </c>
      <c r="E27" s="29"/>
      <c r="F27" s="29">
        <f>D27*E27</f>
        <v>0</v>
      </c>
      <c r="G27" s="18">
        <v>0.08</v>
      </c>
      <c r="H27" s="29">
        <f t="shared" si="0"/>
        <v>0</v>
      </c>
      <c r="I27" s="29">
        <f t="shared" si="1"/>
        <v>0</v>
      </c>
      <c r="J27" s="29"/>
      <c r="K27" s="15"/>
    </row>
    <row r="28" spans="1:11" x14ac:dyDescent="0.25">
      <c r="A28" s="15" t="s">
        <v>34</v>
      </c>
      <c r="B28" s="15" t="s">
        <v>43</v>
      </c>
      <c r="C28" s="15" t="s">
        <v>6</v>
      </c>
      <c r="D28" s="15">
        <v>40</v>
      </c>
      <c r="E28" s="27"/>
      <c r="F28" s="29">
        <f t="shared" ref="F28:F31" si="5">D28*E28</f>
        <v>0</v>
      </c>
      <c r="G28" s="18">
        <v>0.08</v>
      </c>
      <c r="H28" s="29">
        <f t="shared" si="0"/>
        <v>0</v>
      </c>
      <c r="I28" s="29">
        <f t="shared" si="1"/>
        <v>0</v>
      </c>
      <c r="J28" s="29"/>
      <c r="K28" s="15"/>
    </row>
    <row r="29" spans="1:11" x14ac:dyDescent="0.25">
      <c r="A29" s="15" t="s">
        <v>35</v>
      </c>
      <c r="B29" s="15" t="s">
        <v>44</v>
      </c>
      <c r="C29" s="15" t="s">
        <v>6</v>
      </c>
      <c r="D29" s="15">
        <v>65</v>
      </c>
      <c r="E29" s="27"/>
      <c r="F29" s="29">
        <f t="shared" si="5"/>
        <v>0</v>
      </c>
      <c r="G29" s="18">
        <v>0.08</v>
      </c>
      <c r="H29" s="29">
        <f t="shared" si="0"/>
        <v>0</v>
      </c>
      <c r="I29" s="29">
        <f t="shared" si="1"/>
        <v>0</v>
      </c>
      <c r="J29" s="29"/>
      <c r="K29" s="15"/>
    </row>
    <row r="30" spans="1:11" x14ac:dyDescent="0.25">
      <c r="A30" s="15" t="s">
        <v>36</v>
      </c>
      <c r="B30" s="15" t="s">
        <v>46</v>
      </c>
      <c r="C30" s="15" t="s">
        <v>6</v>
      </c>
      <c r="D30" s="15">
        <v>60</v>
      </c>
      <c r="E30" s="27"/>
      <c r="F30" s="29">
        <f t="shared" si="5"/>
        <v>0</v>
      </c>
      <c r="G30" s="18">
        <v>0.08</v>
      </c>
      <c r="H30" s="29">
        <f t="shared" si="0"/>
        <v>0</v>
      </c>
      <c r="I30" s="29">
        <f t="shared" si="1"/>
        <v>0</v>
      </c>
      <c r="J30" s="29"/>
      <c r="K30" s="15"/>
    </row>
    <row r="31" spans="1:11" ht="15" customHeight="1" x14ac:dyDescent="0.25">
      <c r="A31" s="15" t="s">
        <v>37</v>
      </c>
      <c r="B31" s="15" t="s">
        <v>45</v>
      </c>
      <c r="C31" s="15" t="s">
        <v>6</v>
      </c>
      <c r="D31" s="15">
        <v>60</v>
      </c>
      <c r="E31" s="27"/>
      <c r="F31" s="29">
        <f t="shared" si="5"/>
        <v>0</v>
      </c>
      <c r="G31" s="18">
        <v>0.08</v>
      </c>
      <c r="H31" s="29">
        <f t="shared" si="0"/>
        <v>0</v>
      </c>
      <c r="I31" s="29">
        <f t="shared" si="1"/>
        <v>0</v>
      </c>
      <c r="J31" s="29"/>
      <c r="K31" s="15"/>
    </row>
    <row r="32" spans="1:11" s="4" customFormat="1" x14ac:dyDescent="0.25">
      <c r="A32" s="19">
        <v>5</v>
      </c>
      <c r="B32" s="45" t="s">
        <v>338</v>
      </c>
      <c r="C32" s="46"/>
      <c r="D32" s="46"/>
      <c r="E32" s="46"/>
      <c r="F32" s="46"/>
      <c r="G32" s="46"/>
      <c r="H32" s="46"/>
      <c r="I32" s="46"/>
      <c r="J32" s="46"/>
      <c r="K32" s="47"/>
    </row>
    <row r="33" spans="1:11" x14ac:dyDescent="0.25">
      <c r="A33" s="15" t="s">
        <v>33</v>
      </c>
      <c r="B33" s="15" t="s">
        <v>22</v>
      </c>
      <c r="C33" s="15" t="s">
        <v>6</v>
      </c>
      <c r="D33" s="16">
        <v>3</v>
      </c>
      <c r="E33" s="29"/>
      <c r="F33" s="29">
        <f>D33*E33</f>
        <v>0</v>
      </c>
      <c r="G33" s="18">
        <v>0.08</v>
      </c>
      <c r="H33" s="29">
        <f>F33*G33</f>
        <v>0</v>
      </c>
      <c r="I33" s="29">
        <f t="shared" si="1"/>
        <v>0</v>
      </c>
      <c r="J33" s="29"/>
      <c r="K33" s="15"/>
    </row>
    <row r="34" spans="1:11" x14ac:dyDescent="0.25">
      <c r="A34" s="15" t="s">
        <v>34</v>
      </c>
      <c r="B34" s="15" t="s">
        <v>23</v>
      </c>
      <c r="C34" s="15" t="s">
        <v>6</v>
      </c>
      <c r="D34" s="15">
        <v>3</v>
      </c>
      <c r="E34" s="27"/>
      <c r="F34" s="29">
        <f t="shared" ref="F34:F43" si="6">D34*E34</f>
        <v>0</v>
      </c>
      <c r="G34" s="18">
        <v>0.08</v>
      </c>
      <c r="H34" s="29">
        <f t="shared" si="0"/>
        <v>0</v>
      </c>
      <c r="I34" s="29">
        <f t="shared" si="1"/>
        <v>0</v>
      </c>
      <c r="J34" s="29"/>
      <c r="K34" s="15"/>
    </row>
    <row r="35" spans="1:11" x14ac:dyDescent="0.25">
      <c r="A35" s="15" t="s">
        <v>35</v>
      </c>
      <c r="B35" s="15" t="s">
        <v>24</v>
      </c>
      <c r="C35" s="15" t="s">
        <v>6</v>
      </c>
      <c r="D35" s="15">
        <v>175</v>
      </c>
      <c r="E35" s="27"/>
      <c r="F35" s="29">
        <f t="shared" si="6"/>
        <v>0</v>
      </c>
      <c r="G35" s="18">
        <v>0.08</v>
      </c>
      <c r="H35" s="29">
        <f t="shared" si="0"/>
        <v>0</v>
      </c>
      <c r="I35" s="29">
        <f t="shared" si="1"/>
        <v>0</v>
      </c>
      <c r="J35" s="29"/>
      <c r="K35" s="15"/>
    </row>
    <row r="36" spans="1:11" ht="15" customHeight="1" x14ac:dyDescent="0.25">
      <c r="A36" s="15" t="s">
        <v>36</v>
      </c>
      <c r="B36" s="15" t="s">
        <v>25</v>
      </c>
      <c r="C36" s="15" t="s">
        <v>6</v>
      </c>
      <c r="D36" s="15">
        <v>75</v>
      </c>
      <c r="E36" s="27"/>
      <c r="F36" s="29">
        <f t="shared" si="6"/>
        <v>0</v>
      </c>
      <c r="G36" s="18">
        <v>0.08</v>
      </c>
      <c r="H36" s="29">
        <f t="shared" si="0"/>
        <v>0</v>
      </c>
      <c r="I36" s="29">
        <f t="shared" si="1"/>
        <v>0</v>
      </c>
      <c r="J36" s="29"/>
      <c r="K36" s="15"/>
    </row>
    <row r="37" spans="1:11" s="4" customFormat="1" x14ac:dyDescent="0.25">
      <c r="A37" s="19">
        <v>6</v>
      </c>
      <c r="B37" s="45" t="s">
        <v>26</v>
      </c>
      <c r="C37" s="46"/>
      <c r="D37" s="46"/>
      <c r="E37" s="46"/>
      <c r="F37" s="46"/>
      <c r="G37" s="46"/>
      <c r="H37" s="46"/>
      <c r="I37" s="46"/>
      <c r="J37" s="46"/>
      <c r="K37" s="47"/>
    </row>
    <row r="38" spans="1:11" x14ac:dyDescent="0.25">
      <c r="A38" s="15" t="s">
        <v>33</v>
      </c>
      <c r="B38" s="15" t="s">
        <v>27</v>
      </c>
      <c r="C38" s="15" t="s">
        <v>6</v>
      </c>
      <c r="D38" s="16">
        <v>10</v>
      </c>
      <c r="E38" s="29"/>
      <c r="F38" s="29">
        <f t="shared" si="6"/>
        <v>0</v>
      </c>
      <c r="G38" s="18">
        <v>0.08</v>
      </c>
      <c r="H38" s="29">
        <f t="shared" si="0"/>
        <v>0</v>
      </c>
      <c r="I38" s="29">
        <f t="shared" si="1"/>
        <v>0</v>
      </c>
      <c r="J38" s="29"/>
      <c r="K38" s="15"/>
    </row>
    <row r="39" spans="1:11" x14ac:dyDescent="0.25">
      <c r="A39" s="15" t="s">
        <v>34</v>
      </c>
      <c r="B39" s="15" t="s">
        <v>28</v>
      </c>
      <c r="C39" s="15" t="s">
        <v>6</v>
      </c>
      <c r="D39" s="15">
        <v>10</v>
      </c>
      <c r="E39" s="27"/>
      <c r="F39" s="29">
        <f t="shared" si="6"/>
        <v>0</v>
      </c>
      <c r="G39" s="18">
        <v>0.08</v>
      </c>
      <c r="H39" s="29">
        <f t="shared" si="0"/>
        <v>0</v>
      </c>
      <c r="I39" s="29">
        <f t="shared" si="1"/>
        <v>0</v>
      </c>
      <c r="J39" s="29"/>
      <c r="K39" s="15"/>
    </row>
    <row r="40" spans="1:11" x14ac:dyDescent="0.25">
      <c r="A40" s="15" t="s">
        <v>35</v>
      </c>
      <c r="B40" s="15" t="s">
        <v>29</v>
      </c>
      <c r="C40" s="15" t="s">
        <v>6</v>
      </c>
      <c r="D40" s="15">
        <v>10</v>
      </c>
      <c r="E40" s="27"/>
      <c r="F40" s="29">
        <f t="shared" si="6"/>
        <v>0</v>
      </c>
      <c r="G40" s="18">
        <v>0.08</v>
      </c>
      <c r="H40" s="29">
        <f t="shared" si="0"/>
        <v>0</v>
      </c>
      <c r="I40" s="29">
        <f t="shared" si="1"/>
        <v>0</v>
      </c>
      <c r="J40" s="29"/>
      <c r="K40" s="15"/>
    </row>
    <row r="41" spans="1:11" x14ac:dyDescent="0.25">
      <c r="A41" s="15" t="s">
        <v>36</v>
      </c>
      <c r="B41" s="15" t="s">
        <v>30</v>
      </c>
      <c r="C41" s="15" t="s">
        <v>6</v>
      </c>
      <c r="D41" s="15">
        <v>10</v>
      </c>
      <c r="E41" s="27"/>
      <c r="F41" s="29">
        <f t="shared" si="6"/>
        <v>0</v>
      </c>
      <c r="G41" s="18">
        <v>0.08</v>
      </c>
      <c r="H41" s="29">
        <f t="shared" si="0"/>
        <v>0</v>
      </c>
      <c r="I41" s="29">
        <f t="shared" si="1"/>
        <v>0</v>
      </c>
      <c r="J41" s="29"/>
      <c r="K41" s="15"/>
    </row>
    <row r="42" spans="1:11" x14ac:dyDescent="0.25">
      <c r="A42" s="15" t="s">
        <v>37</v>
      </c>
      <c r="B42" s="15" t="s">
        <v>31</v>
      </c>
      <c r="C42" s="15" t="s">
        <v>6</v>
      </c>
      <c r="D42" s="15">
        <v>10</v>
      </c>
      <c r="E42" s="27"/>
      <c r="F42" s="29">
        <f t="shared" si="6"/>
        <v>0</v>
      </c>
      <c r="G42" s="18">
        <v>0.08</v>
      </c>
      <c r="H42" s="29">
        <f t="shared" si="0"/>
        <v>0</v>
      </c>
      <c r="I42" s="29">
        <f t="shared" si="1"/>
        <v>0</v>
      </c>
      <c r="J42" s="29"/>
      <c r="K42" s="15"/>
    </row>
    <row r="43" spans="1:11" ht="90" x14ac:dyDescent="0.25">
      <c r="A43" s="15">
        <v>7</v>
      </c>
      <c r="B43" s="16" t="s">
        <v>341</v>
      </c>
      <c r="C43" s="15" t="s">
        <v>288</v>
      </c>
      <c r="D43" s="15">
        <v>150</v>
      </c>
      <c r="E43" s="27"/>
      <c r="F43" s="29">
        <f t="shared" si="6"/>
        <v>0</v>
      </c>
      <c r="G43" s="18">
        <v>0.08</v>
      </c>
      <c r="H43" s="29">
        <f>F43*G43</f>
        <v>0</v>
      </c>
      <c r="I43" s="29">
        <f t="shared" si="1"/>
        <v>0</v>
      </c>
      <c r="J43" s="29"/>
      <c r="K43" s="15"/>
    </row>
    <row r="44" spans="1:11" x14ac:dyDescent="0.25">
      <c r="A44" s="42" t="s">
        <v>333</v>
      </c>
      <c r="B44" s="43"/>
      <c r="C44" s="43"/>
      <c r="D44" s="43"/>
      <c r="E44" s="44"/>
      <c r="F44" s="28">
        <f>SUM(F3:F43)</f>
        <v>0</v>
      </c>
      <c r="G44" s="19"/>
      <c r="H44" s="28">
        <f>SUM(H3:H43)</f>
        <v>0</v>
      </c>
      <c r="I44" s="28">
        <f>SUM(I3:I43)</f>
        <v>0</v>
      </c>
      <c r="J44" s="28"/>
      <c r="K44" s="19"/>
    </row>
  </sheetData>
  <mergeCells count="7">
    <mergeCell ref="A44:E44"/>
    <mergeCell ref="B3:K3"/>
    <mergeCell ref="B8:K8"/>
    <mergeCell ref="B18:K18"/>
    <mergeCell ref="B26:K26"/>
    <mergeCell ref="B32:K32"/>
    <mergeCell ref="B37:K37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F4" sqref="F4"/>
    </sheetView>
  </sheetViews>
  <sheetFormatPr defaultRowHeight="15" x14ac:dyDescent="0.25"/>
  <cols>
    <col min="1" max="1" width="4.140625" customWidth="1"/>
    <col min="2" max="2" width="24.28515625" customWidth="1"/>
    <col min="3" max="3" width="24" customWidth="1"/>
    <col min="4" max="4" width="37.7109375" customWidth="1"/>
    <col min="5" max="5" width="40.85546875" customWidth="1"/>
    <col min="6" max="6" width="17" customWidth="1"/>
    <col min="7" max="7" width="13.140625" customWidth="1"/>
    <col min="10" max="10" width="18" bestFit="1" customWidth="1"/>
    <col min="11" max="11" width="18" customWidth="1"/>
    <col min="12" max="12" width="11.85546875" customWidth="1"/>
  </cols>
  <sheetData>
    <row r="1" spans="1:12" x14ac:dyDescent="0.25">
      <c r="A1" s="58" t="s">
        <v>328</v>
      </c>
      <c r="B1" s="58"/>
      <c r="C1" s="58"/>
      <c r="D1" s="58"/>
      <c r="E1" s="58"/>
      <c r="F1" s="58"/>
    </row>
    <row r="3" spans="1:12" ht="45" x14ac:dyDescent="0.25">
      <c r="A3" s="16" t="s">
        <v>304</v>
      </c>
      <c r="B3" s="16" t="s">
        <v>305</v>
      </c>
      <c r="C3" s="16" t="s">
        <v>306</v>
      </c>
      <c r="D3" s="16" t="s">
        <v>307</v>
      </c>
      <c r="E3" s="16" t="s">
        <v>322</v>
      </c>
      <c r="F3" s="16" t="s">
        <v>1</v>
      </c>
      <c r="G3" s="16" t="s">
        <v>2</v>
      </c>
      <c r="H3" s="16" t="s">
        <v>330</v>
      </c>
      <c r="I3" s="15" t="s">
        <v>331</v>
      </c>
      <c r="J3" s="15" t="s">
        <v>332</v>
      </c>
      <c r="K3" s="35" t="s">
        <v>336</v>
      </c>
      <c r="L3" s="35" t="s">
        <v>337</v>
      </c>
    </row>
    <row r="4" spans="1:12" x14ac:dyDescent="0.25">
      <c r="A4" s="15">
        <v>1</v>
      </c>
      <c r="B4" s="15" t="s">
        <v>326</v>
      </c>
      <c r="C4" s="15">
        <v>90</v>
      </c>
      <c r="D4" s="15" t="s">
        <v>327</v>
      </c>
      <c r="E4" s="15">
        <v>20</v>
      </c>
      <c r="F4" s="27"/>
      <c r="G4" s="27">
        <f>E4*F4</f>
        <v>0</v>
      </c>
      <c r="H4" s="25">
        <v>0.08</v>
      </c>
      <c r="I4" s="27">
        <f>G4*H4</f>
        <v>0</v>
      </c>
      <c r="J4" s="27">
        <f>G4+I4</f>
        <v>0</v>
      </c>
      <c r="K4" s="27"/>
      <c r="L4" s="15"/>
    </row>
    <row r="5" spans="1:12" x14ac:dyDescent="0.25">
      <c r="A5" s="42" t="s">
        <v>334</v>
      </c>
      <c r="B5" s="43"/>
      <c r="C5" s="43"/>
      <c r="D5" s="43"/>
      <c r="E5" s="43"/>
      <c r="F5" s="44"/>
      <c r="G5" s="28">
        <f>G4</f>
        <v>0</v>
      </c>
      <c r="H5" s="28"/>
      <c r="I5" s="28">
        <f>I4</f>
        <v>0</v>
      </c>
      <c r="J5" s="28">
        <f>J4</f>
        <v>0</v>
      </c>
      <c r="K5" s="28"/>
      <c r="L5" s="15"/>
    </row>
    <row r="7" spans="1:12" x14ac:dyDescent="0.25">
      <c r="B7" s="58" t="s">
        <v>345</v>
      </c>
      <c r="C7" s="58"/>
      <c r="D7" s="58"/>
      <c r="E7" s="58"/>
      <c r="F7" s="58"/>
      <c r="G7" s="58"/>
    </row>
    <row r="9" spans="1:12" x14ac:dyDescent="0.25">
      <c r="B9" s="58" t="s">
        <v>319</v>
      </c>
      <c r="C9" s="58"/>
      <c r="D9" s="58"/>
      <c r="E9" s="58"/>
      <c r="F9" s="58"/>
      <c r="G9" s="58"/>
      <c r="H9" s="58"/>
      <c r="I9" s="58"/>
      <c r="J9" s="58"/>
    </row>
  </sheetData>
  <mergeCells count="4">
    <mergeCell ref="B7:G7"/>
    <mergeCell ref="B9:J9"/>
    <mergeCell ref="A1:F1"/>
    <mergeCell ref="A5:F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" sqref="E3"/>
    </sheetView>
  </sheetViews>
  <sheetFormatPr defaultRowHeight="15" x14ac:dyDescent="0.25"/>
  <cols>
    <col min="1" max="1" width="6.7109375" customWidth="1"/>
    <col min="2" max="2" width="27.140625" customWidth="1"/>
    <col min="3" max="3" width="12.85546875" customWidth="1"/>
    <col min="4" max="4" width="29.140625" customWidth="1"/>
    <col min="5" max="5" width="20.28515625" customWidth="1"/>
    <col min="6" max="7" width="18.28515625" customWidth="1"/>
    <col min="9" max="9" width="18" bestFit="1" customWidth="1"/>
    <col min="10" max="10" width="18" customWidth="1"/>
    <col min="11" max="11" width="10.5703125" customWidth="1"/>
  </cols>
  <sheetData>
    <row r="1" spans="1:11" x14ac:dyDescent="0.25">
      <c r="A1" s="41" t="s">
        <v>71</v>
      </c>
      <c r="B1" s="41"/>
      <c r="C1" s="41"/>
    </row>
    <row r="2" spans="1:11" ht="45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ht="48.75" customHeight="1" x14ac:dyDescent="0.25">
      <c r="A3" s="15">
        <v>1</v>
      </c>
      <c r="B3" s="16" t="s">
        <v>39</v>
      </c>
      <c r="C3" s="15" t="s">
        <v>6</v>
      </c>
      <c r="D3" s="15">
        <v>200</v>
      </c>
      <c r="E3" s="27"/>
      <c r="F3" s="27">
        <f>D3*E3</f>
        <v>0</v>
      </c>
      <c r="G3" s="25">
        <v>0.08</v>
      </c>
      <c r="H3" s="27">
        <f>F3*G3</f>
        <v>0</v>
      </c>
      <c r="I3" s="27">
        <f>F3+H3</f>
        <v>0</v>
      </c>
      <c r="J3" s="27"/>
      <c r="K3" s="14"/>
    </row>
    <row r="4" spans="1:11" x14ac:dyDescent="0.25">
      <c r="A4" s="42" t="s">
        <v>333</v>
      </c>
      <c r="B4" s="43"/>
      <c r="C4" s="43"/>
      <c r="D4" s="43"/>
      <c r="E4" s="44"/>
      <c r="F4" s="28">
        <f>F3</f>
        <v>0</v>
      </c>
      <c r="G4" s="19"/>
      <c r="H4" s="28">
        <f>H3</f>
        <v>0</v>
      </c>
      <c r="I4" s="28">
        <f>I3</f>
        <v>0</v>
      </c>
      <c r="J4" s="28"/>
      <c r="K4" s="14"/>
    </row>
  </sheetData>
  <mergeCells count="2">
    <mergeCell ref="A1:C1"/>
    <mergeCell ref="A4:E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3" sqref="E3:E4"/>
    </sheetView>
  </sheetViews>
  <sheetFormatPr defaultRowHeight="15" x14ac:dyDescent="0.25"/>
  <cols>
    <col min="1" max="1" width="5.5703125" customWidth="1"/>
    <col min="2" max="2" width="55.140625" customWidth="1"/>
    <col min="3" max="3" width="18.5703125" customWidth="1"/>
    <col min="4" max="4" width="26.140625" customWidth="1"/>
    <col min="5" max="5" width="16.140625" customWidth="1"/>
    <col min="6" max="6" width="17.28515625" customWidth="1"/>
    <col min="7" max="7" width="14.5703125" customWidth="1"/>
    <col min="9" max="9" width="18" bestFit="1" customWidth="1"/>
    <col min="10" max="10" width="18" customWidth="1"/>
    <col min="11" max="11" width="11.7109375" customWidth="1"/>
  </cols>
  <sheetData>
    <row r="1" spans="1:11" x14ac:dyDescent="0.25">
      <c r="A1" s="41" t="s">
        <v>72</v>
      </c>
      <c r="B1" s="41"/>
      <c r="C1" s="41"/>
    </row>
    <row r="2" spans="1:11" ht="45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ht="60.75" customHeight="1" x14ac:dyDescent="0.25">
      <c r="A3" s="15">
        <v>1</v>
      </c>
      <c r="B3" s="16" t="s">
        <v>342</v>
      </c>
      <c r="C3" s="15" t="s">
        <v>6</v>
      </c>
      <c r="D3" s="15">
        <v>12</v>
      </c>
      <c r="E3" s="27"/>
      <c r="F3" s="27">
        <f>D3*E3</f>
        <v>0</v>
      </c>
      <c r="G3" s="25">
        <v>0.08</v>
      </c>
      <c r="H3" s="27">
        <f>F3*G3</f>
        <v>0</v>
      </c>
      <c r="I3" s="27">
        <f>F3+H3</f>
        <v>0</v>
      </c>
      <c r="J3" s="27"/>
      <c r="K3" s="14"/>
    </row>
    <row r="4" spans="1:11" ht="75" x14ac:dyDescent="0.25">
      <c r="A4" s="15">
        <v>2</v>
      </c>
      <c r="B4" s="16" t="s">
        <v>47</v>
      </c>
      <c r="C4" s="15" t="s">
        <v>64</v>
      </c>
      <c r="D4" s="15">
        <v>2</v>
      </c>
      <c r="E4" s="27"/>
      <c r="F4" s="27">
        <f>D4*E4</f>
        <v>0</v>
      </c>
      <c r="G4" s="25">
        <v>0.08</v>
      </c>
      <c r="H4" s="27">
        <f>F4*G4</f>
        <v>0</v>
      </c>
      <c r="I4" s="27">
        <f>F4+H4</f>
        <v>0</v>
      </c>
      <c r="J4" s="27"/>
      <c r="K4" s="14"/>
    </row>
    <row r="5" spans="1:11" x14ac:dyDescent="0.25">
      <c r="A5" s="42" t="s">
        <v>333</v>
      </c>
      <c r="B5" s="43"/>
      <c r="C5" s="43"/>
      <c r="D5" s="43"/>
      <c r="E5" s="44"/>
      <c r="F5" s="28">
        <f>SUM(F3:F4)</f>
        <v>0</v>
      </c>
      <c r="G5" s="19"/>
      <c r="H5" s="28">
        <f>SUM(H3:H4)</f>
        <v>0</v>
      </c>
      <c r="I5" s="28">
        <f>SUM(I3:I4)</f>
        <v>0</v>
      </c>
      <c r="J5" s="28"/>
      <c r="K5" s="14"/>
    </row>
  </sheetData>
  <mergeCells count="2">
    <mergeCell ref="A1:C1"/>
    <mergeCell ref="A5:E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" sqref="E3"/>
    </sheetView>
  </sheetViews>
  <sheetFormatPr defaultRowHeight="15" x14ac:dyDescent="0.25"/>
  <cols>
    <col min="1" max="1" width="7.28515625" customWidth="1"/>
    <col min="2" max="2" width="30.7109375" customWidth="1"/>
    <col min="3" max="3" width="14.28515625" customWidth="1"/>
    <col min="4" max="4" width="21.85546875" customWidth="1"/>
    <col min="5" max="5" width="14.140625" customWidth="1"/>
    <col min="6" max="6" width="16.28515625" bestFit="1" customWidth="1"/>
    <col min="7" max="7" width="12.5703125" bestFit="1" customWidth="1"/>
    <col min="9" max="9" width="18" bestFit="1" customWidth="1"/>
    <col min="10" max="10" width="18" customWidth="1"/>
    <col min="11" max="11" width="10.42578125" customWidth="1"/>
  </cols>
  <sheetData>
    <row r="1" spans="1:11" ht="31.5" customHeight="1" x14ac:dyDescent="0.25">
      <c r="A1" s="48" t="s">
        <v>73</v>
      </c>
      <c r="B1" s="48"/>
      <c r="C1" s="48"/>
    </row>
    <row r="2" spans="1:11" ht="49.5" customHeight="1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ht="45" x14ac:dyDescent="0.25">
      <c r="A3" s="15">
        <v>1</v>
      </c>
      <c r="B3" s="16" t="s">
        <v>65</v>
      </c>
      <c r="C3" s="15" t="s">
        <v>66</v>
      </c>
      <c r="D3" s="15">
        <v>40</v>
      </c>
      <c r="E3" s="27"/>
      <c r="F3" s="27">
        <f>D3*E3</f>
        <v>0</v>
      </c>
      <c r="G3" s="25">
        <v>0.08</v>
      </c>
      <c r="H3" s="27">
        <f>F3*G3</f>
        <v>0</v>
      </c>
      <c r="I3" s="27">
        <f>F3+H3</f>
        <v>0</v>
      </c>
      <c r="J3" s="27"/>
      <c r="K3" s="14"/>
    </row>
    <row r="4" spans="1:11" x14ac:dyDescent="0.25">
      <c r="A4" s="42" t="s">
        <v>333</v>
      </c>
      <c r="B4" s="43"/>
      <c r="C4" s="43"/>
      <c r="D4" s="43"/>
      <c r="E4" s="44"/>
      <c r="F4" s="28">
        <f>F3</f>
        <v>0</v>
      </c>
      <c r="G4" s="19"/>
      <c r="H4" s="28">
        <f>H3</f>
        <v>0</v>
      </c>
      <c r="I4" s="28">
        <f>I3</f>
        <v>0</v>
      </c>
      <c r="J4" s="28"/>
      <c r="K4" s="14"/>
    </row>
  </sheetData>
  <mergeCells count="2">
    <mergeCell ref="A1:C1"/>
    <mergeCell ref="A4:E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4" sqref="E4"/>
    </sheetView>
  </sheetViews>
  <sheetFormatPr defaultRowHeight="15" x14ac:dyDescent="0.25"/>
  <cols>
    <col min="1" max="1" width="6.5703125" customWidth="1"/>
    <col min="2" max="2" width="24.7109375" customWidth="1"/>
    <col min="4" max="4" width="25.7109375" customWidth="1"/>
    <col min="5" max="5" width="17" customWidth="1"/>
    <col min="6" max="6" width="18.28515625" customWidth="1"/>
    <col min="7" max="7" width="12.5703125" bestFit="1" customWidth="1"/>
    <col min="8" max="8" width="8.5703125" customWidth="1"/>
    <col min="9" max="9" width="18" bestFit="1" customWidth="1"/>
    <col min="10" max="10" width="18" customWidth="1"/>
    <col min="11" max="11" width="16.42578125" customWidth="1"/>
  </cols>
  <sheetData>
    <row r="1" spans="1:11" ht="21" customHeight="1" x14ac:dyDescent="0.25">
      <c r="A1" s="49" t="s">
        <v>74</v>
      </c>
      <c r="B1" s="49"/>
      <c r="C1" s="49"/>
    </row>
    <row r="2" spans="1:11" ht="34.5" customHeight="1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ht="29.25" customHeight="1" x14ac:dyDescent="0.25">
      <c r="A3" s="15">
        <v>1</v>
      </c>
      <c r="B3" s="50" t="s">
        <v>343</v>
      </c>
      <c r="C3" s="51"/>
      <c r="D3" s="51"/>
      <c r="E3" s="51"/>
      <c r="F3" s="51"/>
      <c r="G3" s="51"/>
      <c r="H3" s="51"/>
      <c r="I3" s="51"/>
      <c r="J3" s="51"/>
      <c r="K3" s="52"/>
    </row>
    <row r="4" spans="1:11" x14ac:dyDescent="0.25">
      <c r="A4" s="15" t="s">
        <v>33</v>
      </c>
      <c r="B4" s="21" t="s">
        <v>55</v>
      </c>
      <c r="C4" s="15" t="s">
        <v>6</v>
      </c>
      <c r="D4" s="15">
        <v>90</v>
      </c>
      <c r="E4" s="27"/>
      <c r="F4" s="27">
        <f>D4*E4</f>
        <v>0</v>
      </c>
      <c r="G4" s="25">
        <v>0.08</v>
      </c>
      <c r="H4" s="27">
        <f>F4*G4</f>
        <v>0</v>
      </c>
      <c r="I4" s="27">
        <f>F4+H4</f>
        <v>0</v>
      </c>
      <c r="J4" s="27"/>
      <c r="K4" s="15"/>
    </row>
    <row r="5" spans="1:11" x14ac:dyDescent="0.25">
      <c r="A5" s="42" t="s">
        <v>333</v>
      </c>
      <c r="B5" s="43"/>
      <c r="C5" s="43"/>
      <c r="D5" s="43"/>
      <c r="E5" s="44"/>
      <c r="F5" s="28">
        <f>F4</f>
        <v>0</v>
      </c>
      <c r="G5" s="15"/>
      <c r="H5" s="28">
        <f>H4</f>
        <v>0</v>
      </c>
      <c r="I5" s="28">
        <f>I4</f>
        <v>0</v>
      </c>
      <c r="J5" s="28"/>
      <c r="K5" s="15"/>
    </row>
  </sheetData>
  <mergeCells count="3">
    <mergeCell ref="A1:C1"/>
    <mergeCell ref="A5:E5"/>
    <mergeCell ref="B3:K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E3" sqref="E3"/>
    </sheetView>
  </sheetViews>
  <sheetFormatPr defaultRowHeight="15" x14ac:dyDescent="0.25"/>
  <cols>
    <col min="1" max="1" width="7.28515625" customWidth="1"/>
    <col min="2" max="2" width="59.140625" customWidth="1"/>
    <col min="4" max="4" width="23.7109375" customWidth="1"/>
    <col min="5" max="5" width="16.140625" customWidth="1"/>
    <col min="6" max="6" width="23" customWidth="1"/>
    <col min="7" max="7" width="12.5703125" bestFit="1" customWidth="1"/>
    <col min="8" max="8" width="9.7109375" customWidth="1"/>
    <col min="9" max="9" width="18" bestFit="1" customWidth="1"/>
    <col min="10" max="10" width="18" customWidth="1"/>
    <col min="11" max="11" width="10.7109375" customWidth="1"/>
  </cols>
  <sheetData>
    <row r="1" spans="1:11" ht="24.75" customHeight="1" x14ac:dyDescent="0.25">
      <c r="A1" s="53" t="s">
        <v>75</v>
      </c>
      <c r="B1" s="53"/>
      <c r="C1" s="53"/>
    </row>
    <row r="2" spans="1:11" ht="45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x14ac:dyDescent="0.25">
      <c r="A3" s="22">
        <v>1</v>
      </c>
      <c r="B3" s="22" t="s">
        <v>56</v>
      </c>
      <c r="C3" s="22" t="s">
        <v>6</v>
      </c>
      <c r="D3" s="15">
        <v>12</v>
      </c>
      <c r="E3" s="27"/>
      <c r="F3" s="27">
        <f>D3*E3</f>
        <v>0</v>
      </c>
      <c r="G3" s="25">
        <v>0.08</v>
      </c>
      <c r="H3" s="27">
        <f>F3*G3</f>
        <v>0</v>
      </c>
      <c r="I3" s="27">
        <f>F3+H3</f>
        <v>0</v>
      </c>
      <c r="J3" s="27"/>
      <c r="K3" s="14"/>
    </row>
    <row r="4" spans="1:11" x14ac:dyDescent="0.25">
      <c r="A4" s="42" t="s">
        <v>334</v>
      </c>
      <c r="B4" s="43"/>
      <c r="C4" s="43"/>
      <c r="D4" s="44"/>
      <c r="E4" s="15"/>
      <c r="F4" s="28">
        <f>F3</f>
        <v>0</v>
      </c>
      <c r="G4" s="19"/>
      <c r="H4" s="28">
        <f>H3</f>
        <v>0</v>
      </c>
      <c r="I4" s="28">
        <f>I3</f>
        <v>0</v>
      </c>
      <c r="J4" s="28"/>
      <c r="K4" s="14"/>
    </row>
    <row r="5" spans="1:11" x14ac:dyDescent="0.25">
      <c r="A5" s="10"/>
      <c r="B5" s="8"/>
      <c r="C5" s="7"/>
    </row>
    <row r="6" spans="1:11" x14ac:dyDescent="0.25">
      <c r="A6" s="10"/>
      <c r="B6" s="6"/>
      <c r="C6" s="7"/>
    </row>
  </sheetData>
  <mergeCells count="2">
    <mergeCell ref="A1:C1"/>
    <mergeCell ref="A4:D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3" sqref="E3"/>
    </sheetView>
  </sheetViews>
  <sheetFormatPr defaultRowHeight="15" x14ac:dyDescent="0.25"/>
  <cols>
    <col min="1" max="1" width="4.42578125" customWidth="1"/>
    <col min="2" max="2" width="61.5703125" customWidth="1"/>
    <col min="3" max="3" width="31.5703125" customWidth="1"/>
    <col min="4" max="4" width="24.140625" customWidth="1"/>
    <col min="5" max="5" width="13.5703125" customWidth="1"/>
    <col min="6" max="6" width="17.85546875" customWidth="1"/>
    <col min="7" max="7" width="12.5703125" bestFit="1" customWidth="1"/>
    <col min="9" max="9" width="18" bestFit="1" customWidth="1"/>
    <col min="10" max="10" width="18" customWidth="1"/>
    <col min="11" max="11" width="10.5703125" bestFit="1" customWidth="1"/>
  </cols>
  <sheetData>
    <row r="1" spans="1:11" x14ac:dyDescent="0.25">
      <c r="A1" s="41" t="s">
        <v>76</v>
      </c>
      <c r="B1" s="41"/>
      <c r="C1" s="41"/>
    </row>
    <row r="2" spans="1:11" ht="36.75" customHeight="1" x14ac:dyDescent="0.25">
      <c r="A2" s="15" t="s">
        <v>4</v>
      </c>
      <c r="B2" s="15" t="s">
        <v>3</v>
      </c>
      <c r="C2" s="15" t="s">
        <v>0</v>
      </c>
      <c r="D2" s="16" t="s">
        <v>7</v>
      </c>
      <c r="E2" s="15" t="s">
        <v>1</v>
      </c>
      <c r="F2" s="15" t="s">
        <v>2</v>
      </c>
      <c r="G2" s="15" t="s">
        <v>330</v>
      </c>
      <c r="H2" s="15" t="s">
        <v>331</v>
      </c>
      <c r="I2" s="15" t="s">
        <v>332</v>
      </c>
      <c r="J2" s="35" t="s">
        <v>336</v>
      </c>
      <c r="K2" s="35" t="s">
        <v>337</v>
      </c>
    </row>
    <row r="3" spans="1:11" ht="30" x14ac:dyDescent="0.25">
      <c r="A3" s="22">
        <v>1</v>
      </c>
      <c r="B3" s="23" t="s">
        <v>57</v>
      </c>
      <c r="C3" s="22" t="s">
        <v>6</v>
      </c>
      <c r="D3" s="22">
        <v>7</v>
      </c>
      <c r="E3" s="30"/>
      <c r="F3" s="30">
        <f>D3*E3</f>
        <v>0</v>
      </c>
      <c r="G3" s="26">
        <v>0.08</v>
      </c>
      <c r="H3" s="30">
        <f>F3*G3</f>
        <v>0</v>
      </c>
      <c r="I3" s="30">
        <f>F3+H3</f>
        <v>0</v>
      </c>
      <c r="J3" s="30"/>
      <c r="K3" s="14"/>
    </row>
    <row r="4" spans="1:1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14"/>
    </row>
    <row r="5" spans="1:11" ht="15.75" x14ac:dyDescent="0.25">
      <c r="A5" s="22"/>
      <c r="B5" s="54" t="s">
        <v>58</v>
      </c>
      <c r="C5" s="55"/>
      <c r="D5" s="55"/>
      <c r="E5" s="55"/>
      <c r="F5" s="55"/>
      <c r="G5" s="55"/>
      <c r="H5" s="55"/>
      <c r="I5" s="55"/>
      <c r="J5" s="55"/>
      <c r="K5" s="56"/>
    </row>
    <row r="6" spans="1:11" x14ac:dyDescent="0.25">
      <c r="A6" s="42" t="s">
        <v>333</v>
      </c>
      <c r="B6" s="43"/>
      <c r="C6" s="43"/>
      <c r="D6" s="43"/>
      <c r="E6" s="44"/>
      <c r="F6" s="28">
        <f>F3</f>
        <v>0</v>
      </c>
      <c r="G6" s="19"/>
      <c r="H6" s="28">
        <f>H3</f>
        <v>0</v>
      </c>
      <c r="I6" s="28">
        <f>I3</f>
        <v>0</v>
      </c>
      <c r="J6" s="28"/>
      <c r="K6" s="14"/>
    </row>
    <row r="7" spans="1:11" x14ac:dyDescent="0.2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1" x14ac:dyDescent="0.25">
      <c r="G8" s="9"/>
      <c r="H8" s="9"/>
      <c r="I8" s="9"/>
      <c r="J8" s="9"/>
    </row>
  </sheetData>
  <mergeCells count="3">
    <mergeCell ref="A1:C1"/>
    <mergeCell ref="A6:E6"/>
    <mergeCell ref="B5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30</vt:i4>
      </vt:variant>
    </vt:vector>
  </HeadingPairs>
  <TitlesOfParts>
    <vt:vector size="30" baseType="lpstr">
      <vt:lpstr>Zad 1</vt:lpstr>
      <vt:lpstr>Zad 2</vt:lpstr>
      <vt:lpstr>Zad 3</vt:lpstr>
      <vt:lpstr>Zad 4</vt:lpstr>
      <vt:lpstr>Zad 5</vt:lpstr>
      <vt:lpstr>Zad 6</vt:lpstr>
      <vt:lpstr>Zad 7</vt:lpstr>
      <vt:lpstr>Zad 8</vt:lpstr>
      <vt:lpstr>Zad 9</vt:lpstr>
      <vt:lpstr>Zad 10</vt:lpstr>
      <vt:lpstr>Zad11</vt:lpstr>
      <vt:lpstr>Zad 12</vt:lpstr>
      <vt:lpstr>Zad 13</vt:lpstr>
      <vt:lpstr>Zad 14</vt:lpstr>
      <vt:lpstr>Zad 15</vt:lpstr>
      <vt:lpstr>Zad 16</vt:lpstr>
      <vt:lpstr>Zad 17</vt:lpstr>
      <vt:lpstr>Zad 18</vt:lpstr>
      <vt:lpstr>Zad 19</vt:lpstr>
      <vt:lpstr>Zad 20</vt:lpstr>
      <vt:lpstr>Zad 21</vt:lpstr>
      <vt:lpstr>Zad 22</vt:lpstr>
      <vt:lpstr>Zad 23</vt:lpstr>
      <vt:lpstr>Zad 24</vt:lpstr>
      <vt:lpstr>Zad 25</vt:lpstr>
      <vt:lpstr>Zad 26</vt:lpstr>
      <vt:lpstr>Zad 27</vt:lpstr>
      <vt:lpstr>Zad 28</vt:lpstr>
      <vt:lpstr>Zad 29</vt:lpstr>
      <vt:lpstr>Zad 30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User_APT_02</dc:creator>
  <cp:lastModifiedBy>User_ADM_05</cp:lastModifiedBy>
  <dcterms:created xsi:type="dcterms:W3CDTF">2013-03-05T11:14:35Z</dcterms:created>
  <dcterms:modified xsi:type="dcterms:W3CDTF">2013-11-08T10:35:22Z</dcterms:modified>
</cp:coreProperties>
</file>