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ZAD 6" sheetId="3" r:id="rId1"/>
    <sheet name="ZAD 25" sheetId="1" r:id="rId2"/>
  </sheets>
  <calcPr calcId="145621"/>
</workbook>
</file>

<file path=xl/calcChain.xml><?xml version="1.0" encoding="utf-8"?>
<calcChain xmlns="http://schemas.openxmlformats.org/spreadsheetml/2006/main">
  <c r="I5" i="3" l="1"/>
  <c r="K5" i="3" s="1"/>
  <c r="K4" i="3"/>
  <c r="I4" i="3"/>
  <c r="L4" i="3" s="1"/>
  <c r="I3" i="3"/>
  <c r="I6" i="3" s="1"/>
  <c r="I36" i="1"/>
  <c r="K36" i="1" s="1"/>
  <c r="K35" i="1"/>
  <c r="I35" i="1"/>
  <c r="L35" i="1" s="1"/>
  <c r="I34" i="1"/>
  <c r="K34" i="1" s="1"/>
  <c r="K33" i="1"/>
  <c r="I33" i="1"/>
  <c r="L33" i="1" s="1"/>
  <c r="I32" i="1"/>
  <c r="K32" i="1" s="1"/>
  <c r="K31" i="1"/>
  <c r="I31" i="1"/>
  <c r="L31" i="1" s="1"/>
  <c r="I30" i="1"/>
  <c r="K30" i="1" s="1"/>
  <c r="K29" i="1"/>
  <c r="I29" i="1"/>
  <c r="L29" i="1" s="1"/>
  <c r="I28" i="1"/>
  <c r="K28" i="1" s="1"/>
  <c r="K27" i="1"/>
  <c r="I27" i="1"/>
  <c r="L27" i="1" s="1"/>
  <c r="I26" i="1"/>
  <c r="K26" i="1" s="1"/>
  <c r="K25" i="1"/>
  <c r="I25" i="1"/>
  <c r="L25" i="1" s="1"/>
  <c r="I24" i="1"/>
  <c r="K24" i="1" s="1"/>
  <c r="K23" i="1"/>
  <c r="I23" i="1"/>
  <c r="L23" i="1" s="1"/>
  <c r="I22" i="1"/>
  <c r="K22" i="1" s="1"/>
  <c r="K21" i="1"/>
  <c r="I21" i="1"/>
  <c r="L21" i="1" s="1"/>
  <c r="I20" i="1"/>
  <c r="K20" i="1" s="1"/>
  <c r="K19" i="1"/>
  <c r="I19" i="1"/>
  <c r="L19" i="1" s="1"/>
  <c r="I18" i="1"/>
  <c r="K18" i="1" s="1"/>
  <c r="K17" i="1"/>
  <c r="I17" i="1"/>
  <c r="L17" i="1" s="1"/>
  <c r="I16" i="1"/>
  <c r="K16" i="1" s="1"/>
  <c r="K15" i="1"/>
  <c r="I15" i="1"/>
  <c r="L15" i="1" s="1"/>
  <c r="I14" i="1"/>
  <c r="K14" i="1" s="1"/>
  <c r="K13" i="1"/>
  <c r="I13" i="1"/>
  <c r="L13" i="1" s="1"/>
  <c r="I12" i="1"/>
  <c r="K12" i="1" s="1"/>
  <c r="K11" i="1"/>
  <c r="I11" i="1"/>
  <c r="L11" i="1" s="1"/>
  <c r="I10" i="1"/>
  <c r="K10" i="1" s="1"/>
  <c r="K9" i="1"/>
  <c r="I9" i="1"/>
  <c r="L9" i="1" s="1"/>
  <c r="I8" i="1"/>
  <c r="K8" i="1" s="1"/>
  <c r="K7" i="1"/>
  <c r="I7" i="1"/>
  <c r="L7" i="1" s="1"/>
  <c r="I6" i="1"/>
  <c r="K6" i="1" s="1"/>
  <c r="K5" i="1"/>
  <c r="I5" i="1"/>
  <c r="L5" i="1" s="1"/>
  <c r="I4" i="1"/>
  <c r="K4" i="1" s="1"/>
  <c r="K3" i="1"/>
  <c r="I3" i="1"/>
  <c r="I37" i="1" s="1"/>
  <c r="L5" i="3" l="1"/>
  <c r="K3" i="3"/>
  <c r="K6" i="3" s="1"/>
  <c r="K37" i="1"/>
  <c r="L18" i="1"/>
  <c r="L20" i="1"/>
  <c r="L22" i="1"/>
  <c r="L24" i="1"/>
  <c r="L28" i="1"/>
  <c r="L32" i="1"/>
  <c r="L34" i="1"/>
  <c r="L36" i="1"/>
  <c r="L4" i="1"/>
  <c r="L6" i="1"/>
  <c r="L8" i="1"/>
  <c r="L10" i="1"/>
  <c r="L12" i="1"/>
  <c r="L14" i="1"/>
  <c r="L16" i="1"/>
  <c r="L26" i="1"/>
  <c r="L30" i="1"/>
  <c r="L3" i="1"/>
  <c r="L3" i="3" l="1"/>
  <c r="L6" i="3" s="1"/>
  <c r="L37" i="1"/>
</calcChain>
</file>

<file path=xl/sharedStrings.xml><?xml version="1.0" encoding="utf-8"?>
<sst xmlns="http://schemas.openxmlformats.org/spreadsheetml/2006/main" count="219" uniqueCount="116">
  <si>
    <t>ZADANIE 25 LEKI FIRMY WZF POLFA WARSZAWA LUB RÓWNOWAŻNE</t>
  </si>
  <si>
    <t>LP</t>
  </si>
  <si>
    <t>NAZWA MIĘDZYNARODOWA</t>
  </si>
  <si>
    <t>PRZYKŁADOWA NAZWA HANDLOWA</t>
  </si>
  <si>
    <t>POSTAĆ</t>
  </si>
  <si>
    <t>DAWKA</t>
  </si>
  <si>
    <t>WIELKOŚĆ OPAKOWANIA</t>
  </si>
  <si>
    <t>ILOŚĆ</t>
  </si>
  <si>
    <t>CENA NETTO</t>
  </si>
  <si>
    <t>WARTOŚĆ NETTO</t>
  </si>
  <si>
    <t>STAWKA VAT</t>
  </si>
  <si>
    <t>VAT</t>
  </si>
  <si>
    <t xml:space="preserve">WARTOŚĆ BRUTTO </t>
  </si>
  <si>
    <t>Nr katalogowy/kod EAN</t>
  </si>
  <si>
    <t>Producent</t>
  </si>
  <si>
    <t>ACENOCOUMAROL</t>
  </si>
  <si>
    <t>ACENOCUMAROL WZF</t>
  </si>
  <si>
    <t>TABL.</t>
  </si>
  <si>
    <t>0,004 G</t>
  </si>
  <si>
    <t>60 TABL.</t>
  </si>
  <si>
    <t>ANTAZOLINE</t>
  </si>
  <si>
    <t>PHENAZOLINUM</t>
  </si>
  <si>
    <t>INJ.</t>
  </si>
  <si>
    <t>0,1 G/2 ML</t>
  </si>
  <si>
    <t>10 AMP.</t>
  </si>
  <si>
    <t>ATROPINE</t>
  </si>
  <si>
    <t>ATROPINUM SULFURICUM WZF</t>
  </si>
  <si>
    <t>0,001 G/1 ML</t>
  </si>
  <si>
    <t>0,5 MG/1 ML</t>
  </si>
  <si>
    <t>BUPIVACAINE</t>
  </si>
  <si>
    <t>BUPIVACAINUM HYDROCHLORICUM WZF 0,5%</t>
  </si>
  <si>
    <t>0,05 G/10 ML</t>
  </si>
  <si>
    <t>CHLORPROMAZINE</t>
  </si>
  <si>
    <t>FENACTIL</t>
  </si>
  <si>
    <t>0,025 G/5 ML</t>
  </si>
  <si>
    <t>5 AMP.</t>
  </si>
  <si>
    <t>CLEMASTINE</t>
  </si>
  <si>
    <t>CLEMASTINUM WZF</t>
  </si>
  <si>
    <t>0,002 G/2 ML</t>
  </si>
  <si>
    <t>CYANOCOBALAMIN</t>
  </si>
  <si>
    <t>VITAMINUM B12 WZF</t>
  </si>
  <si>
    <t>0,001 G/2 ML</t>
  </si>
  <si>
    <t>DIGOXIN</t>
  </si>
  <si>
    <t>DIGOXIN WZF</t>
  </si>
  <si>
    <t>0,5 MG/2 ML</t>
  </si>
  <si>
    <t>0,25 MG</t>
  </si>
  <si>
    <t>30 TABL.</t>
  </si>
  <si>
    <t>DOPAMINE</t>
  </si>
  <si>
    <t>DOPAMINUM HYDROCHLORICUM WZF 4%</t>
  </si>
  <si>
    <t>0,2 G/5 ML</t>
  </si>
  <si>
    <t>EPHEDRINE</t>
  </si>
  <si>
    <t>EPHEDRINUM HYDROCHLORICUM WZF</t>
  </si>
  <si>
    <t>0,025 G/1 ML</t>
  </si>
  <si>
    <t>EPINEPHRINE</t>
  </si>
  <si>
    <t>ADRENALINA WZF 0,1%</t>
  </si>
  <si>
    <t>HALOPERIDOL</t>
  </si>
  <si>
    <t>HALOPERIDOL WZF</t>
  </si>
  <si>
    <t>0,005 G/1 ML</t>
  </si>
  <si>
    <t>0,001 G</t>
  </si>
  <si>
    <t xml:space="preserve">40 TABL. </t>
  </si>
  <si>
    <t>LIDOCAINE</t>
  </si>
  <si>
    <t>LIGNOCAINUM HYDROCHLORICUM WZF 2%</t>
  </si>
  <si>
    <t>0,04 G/2 ML</t>
  </si>
  <si>
    <t>0,4 G/20 ML</t>
  </si>
  <si>
    <t>5 FIOL.</t>
  </si>
  <si>
    <t>LOPERAMIDE</t>
  </si>
  <si>
    <t>LOPERAMID WZF</t>
  </si>
  <si>
    <t>0,002 G</t>
  </si>
  <si>
    <t>MIDAZOLAM( jako substację pomocniczą musi zawierać edetynian sodu)</t>
  </si>
  <si>
    <t>MIDANIUM</t>
  </si>
  <si>
    <t>0,005 G/5 ML</t>
  </si>
  <si>
    <t>NALOXONE</t>
  </si>
  <si>
    <t>NALOXONUM HYDROCHLORICUM WZF</t>
  </si>
  <si>
    <t>0,4 MG/1 ML</t>
  </si>
  <si>
    <t>NOREPINEPHRINE</t>
  </si>
  <si>
    <t>LEVONOR</t>
  </si>
  <si>
    <t>PAPAVERINE</t>
  </si>
  <si>
    <t>PAPAVERINUM HYDROCHLORICUM WZF</t>
  </si>
  <si>
    <t>PHYTOMENADIONE</t>
  </si>
  <si>
    <t>VITACON</t>
  </si>
  <si>
    <t>DRAŻ.</t>
  </si>
  <si>
    <t>0,01 G</t>
  </si>
  <si>
    <t>30 TABL. DRAŻ.</t>
  </si>
  <si>
    <t>0,01 G/1 ML</t>
  </si>
  <si>
    <t>POTASSIUM CHLORIDE</t>
  </si>
  <si>
    <t>KALIUM CHLORATUM WZF 15%</t>
  </si>
  <si>
    <t>1,5 G/10 ML</t>
  </si>
  <si>
    <t>50 AMP.</t>
  </si>
  <si>
    <t xml:space="preserve">KALIUM CHLORATUM 15% </t>
  </si>
  <si>
    <t>3 G/20 ML</t>
  </si>
  <si>
    <t>PROPRANOLOL</t>
  </si>
  <si>
    <t>PROPRANOLOL WZF</t>
  </si>
  <si>
    <t>50 TABL.</t>
  </si>
  <si>
    <t>0,04 G</t>
  </si>
  <si>
    <t>SALBUTAMOL</t>
  </si>
  <si>
    <t>SALBUTAMOL WZF</t>
  </si>
  <si>
    <t>SIMVASTATIN</t>
  </si>
  <si>
    <t>SIMVASTATIN PFIZER</t>
  </si>
  <si>
    <t>TABL. POWL.</t>
  </si>
  <si>
    <t xml:space="preserve">28 TABL. </t>
  </si>
  <si>
    <t>0,02 G</t>
  </si>
  <si>
    <t>SULFAMETHOXAZOL+TRIMETHOPRIM</t>
  </si>
  <si>
    <t>BISEPTOL 480</t>
  </si>
  <si>
    <t>10 AMP. 5 ML</t>
  </si>
  <si>
    <t>Razem</t>
  </si>
  <si>
    <t>PREPARATY RÓWNOWAŻNE  TO LEKI Z TĄ SAMĄ SUBSTANCJĄ LECZNICZĄ I TAKIMI SAMYMI WSKAZANIAMI LECZNICZYMI W CHARAKTERYSTYCE PRODUKTU LECZNICZEGO</t>
  </si>
  <si>
    <t>ZADANIE 6 CEFAZOLIN ,CEFOTAXIME , CEFTRIAKSON.</t>
  </si>
  <si>
    <t>CEFAZOLIN</t>
  </si>
  <si>
    <t>BIOFAZOLIN</t>
  </si>
  <si>
    <t>1 G</t>
  </si>
  <si>
    <t>1 FIOL.</t>
  </si>
  <si>
    <t>CEFOTAXIME*</t>
  </si>
  <si>
    <t>BIOTAKSYM</t>
  </si>
  <si>
    <t>CEFTRIAXONE (do stosowania dożylnego i domięśniowego)</t>
  </si>
  <si>
    <t>BIOTRAKSON</t>
  </si>
  <si>
    <t xml:space="preserve">*ANTYBIOTYKI DO STOSOWANIA OD 1 DNIA ŻYCIA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</si>
</sst>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4" fontId="0" fillId="0" borderId="1" xfId="0" applyNumberFormat="1" applyBorder="1"/>
    <xf numFmtId="9" fontId="0" fillId="0" borderId="1" xfId="0" applyNumberFormat="1" applyBorder="1"/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right"/>
    </xf>
    <xf numFmtId="0" fontId="1" fillId="0" borderId="0" xfId="0" applyFont="1"/>
    <xf numFmtId="0" fontId="1" fillId="0" borderId="2" xfId="0" applyFont="1" applyBorder="1" applyAlignment="1"/>
    <xf numFmtId="0" fontId="1" fillId="0" borderId="3" xfId="0" applyFont="1" applyBorder="1" applyAlignment="1"/>
    <xf numFmtId="0" fontId="1" fillId="0" borderId="4" xfId="0" applyFont="1" applyBorder="1" applyAlignment="1"/>
    <xf numFmtId="4" fontId="1" fillId="0" borderId="1" xfId="0" applyNumberFormat="1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2" xfId="0" applyFont="1" applyBorder="1"/>
    <xf numFmtId="0" fontId="0" fillId="0" borderId="0" xfId="0" applyAlignment="1">
      <alignment horizontal="left"/>
    </xf>
    <xf numFmtId="0" fontId="0" fillId="0" borderId="1" xfId="0" applyFont="1" applyBorder="1" applyAlignment="1">
      <alignment horizontal="center" vertical="center" wrapText="1"/>
    </xf>
    <xf numFmtId="2" fontId="0" fillId="0" borderId="0" xfId="0" applyNumberFormat="1"/>
    <xf numFmtId="0" fontId="0" fillId="0" borderId="0" xfId="0" applyAlignment="1"/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"/>
  <sheetViews>
    <sheetView tabSelected="1" workbookViewId="0">
      <selection activeCell="F29" sqref="F29"/>
    </sheetView>
  </sheetViews>
  <sheetFormatPr defaultRowHeight="15" x14ac:dyDescent="0.25"/>
  <cols>
    <col min="2" max="2" width="22.5703125" customWidth="1"/>
    <col min="3" max="3" width="15.140625" customWidth="1"/>
  </cols>
  <sheetData>
    <row r="1" spans="1:14" x14ac:dyDescent="0.25">
      <c r="A1" s="1" t="s">
        <v>106</v>
      </c>
      <c r="B1" s="1"/>
      <c r="C1" s="1"/>
    </row>
    <row r="2" spans="1:14" ht="75" x14ac:dyDescent="0.25">
      <c r="A2" s="19" t="s">
        <v>1</v>
      </c>
      <c r="B2" s="19" t="s">
        <v>2</v>
      </c>
      <c r="C2" s="19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19" t="s">
        <v>10</v>
      </c>
      <c r="K2" s="19" t="s">
        <v>11</v>
      </c>
      <c r="L2" s="19" t="s">
        <v>12</v>
      </c>
      <c r="M2" s="19" t="s">
        <v>13</v>
      </c>
      <c r="N2" s="19" t="s">
        <v>14</v>
      </c>
    </row>
    <row r="3" spans="1:14" x14ac:dyDescent="0.25">
      <c r="A3" s="4">
        <v>1</v>
      </c>
      <c r="B3" s="4" t="s">
        <v>107</v>
      </c>
      <c r="C3" s="4" t="s">
        <v>108</v>
      </c>
      <c r="D3" s="4" t="s">
        <v>22</v>
      </c>
      <c r="E3" s="4" t="s">
        <v>109</v>
      </c>
      <c r="F3" s="4" t="s">
        <v>110</v>
      </c>
      <c r="G3" s="4">
        <v>1100</v>
      </c>
      <c r="H3" s="5"/>
      <c r="I3" s="5">
        <f>G3*H3</f>
        <v>0</v>
      </c>
      <c r="J3" s="6"/>
      <c r="K3" s="5">
        <f>ROUND(I3*J3,2)</f>
        <v>0</v>
      </c>
      <c r="L3" s="5">
        <f>I3+K3</f>
        <v>0</v>
      </c>
      <c r="M3" s="4"/>
      <c r="N3" s="4"/>
    </row>
    <row r="4" spans="1:14" x14ac:dyDescent="0.25">
      <c r="A4" s="4">
        <v>2</v>
      </c>
      <c r="B4" s="4" t="s">
        <v>111</v>
      </c>
      <c r="C4" s="4" t="s">
        <v>112</v>
      </c>
      <c r="D4" s="4" t="s">
        <v>22</v>
      </c>
      <c r="E4" s="4" t="s">
        <v>109</v>
      </c>
      <c r="F4" s="4" t="s">
        <v>110</v>
      </c>
      <c r="G4" s="4">
        <v>100</v>
      </c>
      <c r="H4" s="5"/>
      <c r="I4" s="5">
        <f t="shared" ref="I4:I5" si="0">G4*H4</f>
        <v>0</v>
      </c>
      <c r="J4" s="6"/>
      <c r="K4" s="5">
        <f t="shared" ref="K4:K5" si="1">ROUND(I4*J4,2)</f>
        <v>0</v>
      </c>
      <c r="L4" s="5">
        <f t="shared" ref="L4:L5" si="2">I4+K4</f>
        <v>0</v>
      </c>
      <c r="M4" s="4"/>
      <c r="N4" s="4"/>
    </row>
    <row r="5" spans="1:14" ht="45" x14ac:dyDescent="0.25">
      <c r="A5" s="4">
        <v>3</v>
      </c>
      <c r="B5" s="8" t="s">
        <v>113</v>
      </c>
      <c r="C5" s="4" t="s">
        <v>114</v>
      </c>
      <c r="D5" s="4" t="s">
        <v>22</v>
      </c>
      <c r="E5" s="4" t="s">
        <v>109</v>
      </c>
      <c r="F5" s="4" t="s">
        <v>110</v>
      </c>
      <c r="G5" s="4">
        <v>900</v>
      </c>
      <c r="H5" s="5"/>
      <c r="I5" s="5">
        <f t="shared" si="0"/>
        <v>0</v>
      </c>
      <c r="J5" s="6"/>
      <c r="K5" s="5">
        <f t="shared" si="1"/>
        <v>0</v>
      </c>
      <c r="L5" s="5">
        <f t="shared" si="2"/>
        <v>0</v>
      </c>
      <c r="M5" s="4"/>
      <c r="N5" s="4"/>
    </row>
    <row r="6" spans="1:14" x14ac:dyDescent="0.25">
      <c r="A6" s="10"/>
      <c r="B6" s="11"/>
      <c r="C6" s="11"/>
      <c r="D6" s="11"/>
      <c r="E6" s="11"/>
      <c r="F6" s="11"/>
      <c r="G6" s="12"/>
      <c r="H6" s="13" t="s">
        <v>104</v>
      </c>
      <c r="I6" s="14">
        <f>SUM($I$3:I5)</f>
        <v>0</v>
      </c>
      <c r="J6" s="15"/>
      <c r="K6" s="14">
        <f>SUM($K$3:K5)</f>
        <v>0</v>
      </c>
      <c r="L6" s="14">
        <f>SUM($L$3:L5)</f>
        <v>0</v>
      </c>
      <c r="M6" s="16"/>
      <c r="N6" s="17"/>
    </row>
    <row r="7" spans="1:14" x14ac:dyDescent="0.25">
      <c r="I7" s="20"/>
    </row>
    <row r="8" spans="1:14" x14ac:dyDescent="0.25">
      <c r="B8" t="s">
        <v>115</v>
      </c>
    </row>
    <row r="10" spans="1:14" x14ac:dyDescent="0.25">
      <c r="B10" s="21" t="s">
        <v>105</v>
      </c>
      <c r="C10" s="21"/>
      <c r="D10" s="21"/>
      <c r="E10" s="21"/>
      <c r="F10" s="21"/>
      <c r="G10" s="21"/>
      <c r="H10" s="21"/>
    </row>
  </sheetData>
  <mergeCells count="1">
    <mergeCell ref="A1:C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topLeftCell="A16" workbookViewId="0">
      <selection activeCell="C36" sqref="C36"/>
    </sheetView>
  </sheetViews>
  <sheetFormatPr defaultRowHeight="15" x14ac:dyDescent="0.25"/>
  <cols>
    <col min="2" max="2" width="35.140625" customWidth="1"/>
    <col min="3" max="3" width="44.42578125" customWidth="1"/>
    <col min="4" max="4" width="13.28515625" customWidth="1"/>
    <col min="5" max="5" width="15" customWidth="1"/>
    <col min="6" max="6" width="14.140625" customWidth="1"/>
  </cols>
  <sheetData>
    <row r="1" spans="1:14" x14ac:dyDescent="0.25">
      <c r="A1" s="1" t="s">
        <v>0</v>
      </c>
      <c r="B1" s="1"/>
      <c r="C1" s="1"/>
    </row>
    <row r="2" spans="1:14" ht="75" x14ac:dyDescent="0.25">
      <c r="A2" s="2" t="s">
        <v>1</v>
      </c>
      <c r="B2" s="2" t="s">
        <v>2</v>
      </c>
      <c r="C2" s="2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2" t="s">
        <v>14</v>
      </c>
    </row>
    <row r="3" spans="1:14" x14ac:dyDescent="0.25">
      <c r="A3" s="4">
        <v>1</v>
      </c>
      <c r="B3" s="4" t="s">
        <v>15</v>
      </c>
      <c r="C3" s="4" t="s">
        <v>16</v>
      </c>
      <c r="D3" s="4" t="s">
        <v>17</v>
      </c>
      <c r="E3" s="4" t="s">
        <v>18</v>
      </c>
      <c r="F3" s="4" t="s">
        <v>19</v>
      </c>
      <c r="G3" s="4">
        <v>12</v>
      </c>
      <c r="H3" s="5"/>
      <c r="I3" s="5">
        <f>G3*H3</f>
        <v>0</v>
      </c>
      <c r="J3" s="6"/>
      <c r="K3" s="5">
        <f>ROUND(I3*J3,2)</f>
        <v>0</v>
      </c>
      <c r="L3" s="5">
        <f>I3+K3</f>
        <v>0</v>
      </c>
      <c r="M3" s="4"/>
      <c r="N3" s="4"/>
    </row>
    <row r="4" spans="1:14" x14ac:dyDescent="0.25">
      <c r="A4" s="4">
        <v>2</v>
      </c>
      <c r="B4" s="4" t="s">
        <v>20</v>
      </c>
      <c r="C4" s="4" t="s">
        <v>21</v>
      </c>
      <c r="D4" s="4" t="s">
        <v>22</v>
      </c>
      <c r="E4" s="4" t="s">
        <v>23</v>
      </c>
      <c r="F4" s="4" t="s">
        <v>24</v>
      </c>
      <c r="G4" s="4">
        <v>25</v>
      </c>
      <c r="H4" s="5"/>
      <c r="I4" s="5">
        <f t="shared" ref="I4:I36" si="0">G4*H4</f>
        <v>0</v>
      </c>
      <c r="J4" s="6"/>
      <c r="K4" s="5">
        <f t="shared" ref="K4:K36" si="1">ROUND(I4*J4,2)</f>
        <v>0</v>
      </c>
      <c r="L4" s="5">
        <f t="shared" ref="L4:L36" si="2">I4+K4</f>
        <v>0</v>
      </c>
      <c r="M4" s="4"/>
      <c r="N4" s="4"/>
    </row>
    <row r="5" spans="1:14" x14ac:dyDescent="0.25">
      <c r="A5" s="4">
        <v>3</v>
      </c>
      <c r="B5" s="4" t="s">
        <v>25</v>
      </c>
      <c r="C5" s="4" t="s">
        <v>26</v>
      </c>
      <c r="D5" s="4" t="s">
        <v>22</v>
      </c>
      <c r="E5" s="4" t="s">
        <v>27</v>
      </c>
      <c r="F5" s="4" t="s">
        <v>24</v>
      </c>
      <c r="G5" s="4">
        <v>16</v>
      </c>
      <c r="H5" s="5"/>
      <c r="I5" s="5">
        <f t="shared" si="0"/>
        <v>0</v>
      </c>
      <c r="J5" s="6"/>
      <c r="K5" s="5">
        <f t="shared" si="1"/>
        <v>0</v>
      </c>
      <c r="L5" s="5">
        <f t="shared" si="2"/>
        <v>0</v>
      </c>
      <c r="M5" s="4"/>
      <c r="N5" s="4"/>
    </row>
    <row r="6" spans="1:14" x14ac:dyDescent="0.25">
      <c r="A6" s="4">
        <v>4</v>
      </c>
      <c r="B6" s="4" t="s">
        <v>25</v>
      </c>
      <c r="C6" s="4" t="s">
        <v>26</v>
      </c>
      <c r="D6" s="4" t="s">
        <v>22</v>
      </c>
      <c r="E6" s="4" t="s">
        <v>28</v>
      </c>
      <c r="F6" s="4" t="s">
        <v>24</v>
      </c>
      <c r="G6" s="4">
        <v>86</v>
      </c>
      <c r="H6" s="5"/>
      <c r="I6" s="5">
        <f t="shared" si="0"/>
        <v>0</v>
      </c>
      <c r="J6" s="6"/>
      <c r="K6" s="5">
        <f t="shared" si="1"/>
        <v>0</v>
      </c>
      <c r="L6" s="5">
        <f t="shared" si="2"/>
        <v>0</v>
      </c>
      <c r="M6" s="4"/>
      <c r="N6" s="4"/>
    </row>
    <row r="7" spans="1:14" x14ac:dyDescent="0.25">
      <c r="A7" s="4">
        <v>5</v>
      </c>
      <c r="B7" s="4" t="s">
        <v>29</v>
      </c>
      <c r="C7" s="4" t="s">
        <v>30</v>
      </c>
      <c r="D7" s="4" t="s">
        <v>22</v>
      </c>
      <c r="E7" s="4" t="s">
        <v>31</v>
      </c>
      <c r="F7" s="4" t="s">
        <v>24</v>
      </c>
      <c r="G7" s="4">
        <v>3</v>
      </c>
      <c r="H7" s="5"/>
      <c r="I7" s="5">
        <f t="shared" si="0"/>
        <v>0</v>
      </c>
      <c r="J7" s="6"/>
      <c r="K7" s="5">
        <f t="shared" si="1"/>
        <v>0</v>
      </c>
      <c r="L7" s="5">
        <f t="shared" si="2"/>
        <v>0</v>
      </c>
      <c r="M7" s="4"/>
      <c r="N7" s="4"/>
    </row>
    <row r="8" spans="1:14" x14ac:dyDescent="0.25">
      <c r="A8" s="4">
        <v>6</v>
      </c>
      <c r="B8" s="4" t="s">
        <v>32</v>
      </c>
      <c r="C8" s="4" t="s">
        <v>33</v>
      </c>
      <c r="D8" s="4" t="s">
        <v>22</v>
      </c>
      <c r="E8" s="4" t="s">
        <v>34</v>
      </c>
      <c r="F8" s="4" t="s">
        <v>35</v>
      </c>
      <c r="G8" s="4">
        <v>8</v>
      </c>
      <c r="H8" s="5"/>
      <c r="I8" s="5">
        <f t="shared" si="0"/>
        <v>0</v>
      </c>
      <c r="J8" s="6"/>
      <c r="K8" s="5">
        <f t="shared" si="1"/>
        <v>0</v>
      </c>
      <c r="L8" s="5">
        <f t="shared" si="2"/>
        <v>0</v>
      </c>
      <c r="M8" s="4"/>
      <c r="N8" s="4"/>
    </row>
    <row r="9" spans="1:14" x14ac:dyDescent="0.25">
      <c r="A9" s="4">
        <v>7</v>
      </c>
      <c r="B9" s="4" t="s">
        <v>36</v>
      </c>
      <c r="C9" s="4" t="s">
        <v>37</v>
      </c>
      <c r="D9" s="4" t="s">
        <v>22</v>
      </c>
      <c r="E9" s="4" t="s">
        <v>38</v>
      </c>
      <c r="F9" s="4" t="s">
        <v>35</v>
      </c>
      <c r="G9" s="4">
        <v>28</v>
      </c>
      <c r="H9" s="5"/>
      <c r="I9" s="5">
        <f t="shared" si="0"/>
        <v>0</v>
      </c>
      <c r="J9" s="6"/>
      <c r="K9" s="5">
        <f t="shared" si="1"/>
        <v>0</v>
      </c>
      <c r="L9" s="5">
        <f t="shared" si="2"/>
        <v>0</v>
      </c>
      <c r="M9" s="4"/>
      <c r="N9" s="4"/>
    </row>
    <row r="10" spans="1:14" x14ac:dyDescent="0.25">
      <c r="A10" s="4">
        <v>8</v>
      </c>
      <c r="B10" s="4" t="s">
        <v>39</v>
      </c>
      <c r="C10" s="4" t="s">
        <v>40</v>
      </c>
      <c r="D10" s="4" t="s">
        <v>22</v>
      </c>
      <c r="E10" s="4" t="s">
        <v>41</v>
      </c>
      <c r="F10" s="4" t="s">
        <v>35</v>
      </c>
      <c r="G10" s="4">
        <v>15</v>
      </c>
      <c r="H10" s="5"/>
      <c r="I10" s="5">
        <f t="shared" si="0"/>
        <v>0</v>
      </c>
      <c r="J10" s="6"/>
      <c r="K10" s="5">
        <f t="shared" si="1"/>
        <v>0</v>
      </c>
      <c r="L10" s="5">
        <f t="shared" si="2"/>
        <v>0</v>
      </c>
      <c r="M10" s="4"/>
      <c r="N10" s="4"/>
    </row>
    <row r="11" spans="1:14" x14ac:dyDescent="0.25">
      <c r="A11" s="4">
        <v>9</v>
      </c>
      <c r="B11" s="4" t="s">
        <v>42</v>
      </c>
      <c r="C11" s="4" t="s">
        <v>43</v>
      </c>
      <c r="D11" s="4" t="s">
        <v>22</v>
      </c>
      <c r="E11" s="4" t="s">
        <v>44</v>
      </c>
      <c r="F11" s="4" t="s">
        <v>35</v>
      </c>
      <c r="G11" s="4">
        <v>24</v>
      </c>
      <c r="H11" s="5"/>
      <c r="I11" s="5">
        <f t="shared" si="0"/>
        <v>0</v>
      </c>
      <c r="J11" s="6"/>
      <c r="K11" s="5">
        <f t="shared" si="1"/>
        <v>0</v>
      </c>
      <c r="L11" s="5">
        <f t="shared" si="2"/>
        <v>0</v>
      </c>
      <c r="M11" s="4"/>
      <c r="N11" s="4"/>
    </row>
    <row r="12" spans="1:14" x14ac:dyDescent="0.25">
      <c r="A12" s="4">
        <v>10</v>
      </c>
      <c r="B12" s="4" t="s">
        <v>42</v>
      </c>
      <c r="C12" s="4" t="s">
        <v>43</v>
      </c>
      <c r="D12" s="4" t="s">
        <v>17</v>
      </c>
      <c r="E12" s="4" t="s">
        <v>45</v>
      </c>
      <c r="F12" s="4" t="s">
        <v>46</v>
      </c>
      <c r="G12" s="4">
        <v>10</v>
      </c>
      <c r="H12" s="5"/>
      <c r="I12" s="5">
        <f t="shared" si="0"/>
        <v>0</v>
      </c>
      <c r="J12" s="6"/>
      <c r="K12" s="5">
        <f t="shared" si="1"/>
        <v>0</v>
      </c>
      <c r="L12" s="5">
        <f t="shared" si="2"/>
        <v>0</v>
      </c>
      <c r="M12" s="4"/>
      <c r="N12" s="4"/>
    </row>
    <row r="13" spans="1:14" x14ac:dyDescent="0.25">
      <c r="A13" s="4">
        <v>11</v>
      </c>
      <c r="B13" s="4" t="s">
        <v>47</v>
      </c>
      <c r="C13" s="4" t="s">
        <v>48</v>
      </c>
      <c r="D13" s="4" t="s">
        <v>22</v>
      </c>
      <c r="E13" s="4" t="s">
        <v>49</v>
      </c>
      <c r="F13" s="4" t="s">
        <v>24</v>
      </c>
      <c r="G13" s="4">
        <v>27</v>
      </c>
      <c r="H13" s="5"/>
      <c r="I13" s="5">
        <f t="shared" si="0"/>
        <v>0</v>
      </c>
      <c r="J13" s="6"/>
      <c r="K13" s="5">
        <f t="shared" si="1"/>
        <v>0</v>
      </c>
      <c r="L13" s="5">
        <f t="shared" si="2"/>
        <v>0</v>
      </c>
      <c r="M13" s="4"/>
      <c r="N13" s="4"/>
    </row>
    <row r="14" spans="1:14" x14ac:dyDescent="0.25">
      <c r="A14" s="4">
        <v>12</v>
      </c>
      <c r="B14" s="4" t="s">
        <v>50</v>
      </c>
      <c r="C14" s="4" t="s">
        <v>51</v>
      </c>
      <c r="D14" s="4" t="s">
        <v>22</v>
      </c>
      <c r="E14" s="4" t="s">
        <v>52</v>
      </c>
      <c r="F14" s="4" t="s">
        <v>24</v>
      </c>
      <c r="G14" s="4">
        <v>8</v>
      </c>
      <c r="H14" s="5"/>
      <c r="I14" s="5">
        <f t="shared" si="0"/>
        <v>0</v>
      </c>
      <c r="J14" s="6"/>
      <c r="K14" s="5">
        <f t="shared" si="1"/>
        <v>0</v>
      </c>
      <c r="L14" s="5">
        <f t="shared" si="2"/>
        <v>0</v>
      </c>
      <c r="M14" s="4"/>
      <c r="N14" s="4"/>
    </row>
    <row r="15" spans="1:14" x14ac:dyDescent="0.25">
      <c r="A15" s="4">
        <v>13</v>
      </c>
      <c r="B15" s="4" t="s">
        <v>53</v>
      </c>
      <c r="C15" s="4" t="s">
        <v>54</v>
      </c>
      <c r="D15" s="4" t="s">
        <v>22</v>
      </c>
      <c r="E15" s="4" t="s">
        <v>27</v>
      </c>
      <c r="F15" s="4" t="s">
        <v>24</v>
      </c>
      <c r="G15" s="4">
        <v>45</v>
      </c>
      <c r="H15" s="5"/>
      <c r="I15" s="5">
        <f t="shared" si="0"/>
        <v>0</v>
      </c>
      <c r="J15" s="6"/>
      <c r="K15" s="5">
        <f t="shared" si="1"/>
        <v>0</v>
      </c>
      <c r="L15" s="5">
        <f t="shared" si="2"/>
        <v>0</v>
      </c>
      <c r="M15" s="4"/>
      <c r="N15" s="4"/>
    </row>
    <row r="16" spans="1:14" x14ac:dyDescent="0.25">
      <c r="A16" s="4">
        <v>14</v>
      </c>
      <c r="B16" s="4" t="s">
        <v>55</v>
      </c>
      <c r="C16" s="4" t="s">
        <v>56</v>
      </c>
      <c r="D16" s="4" t="s">
        <v>22</v>
      </c>
      <c r="E16" s="4" t="s">
        <v>57</v>
      </c>
      <c r="F16" s="4" t="s">
        <v>24</v>
      </c>
      <c r="G16" s="4">
        <v>12</v>
      </c>
      <c r="H16" s="5"/>
      <c r="I16" s="5">
        <f t="shared" si="0"/>
        <v>0</v>
      </c>
      <c r="J16" s="6"/>
      <c r="K16" s="5">
        <f t="shared" si="1"/>
        <v>0</v>
      </c>
      <c r="L16" s="5">
        <f t="shared" si="2"/>
        <v>0</v>
      </c>
      <c r="M16" s="4"/>
      <c r="N16" s="4"/>
    </row>
    <row r="17" spans="1:14" x14ac:dyDescent="0.25">
      <c r="A17" s="4">
        <v>15</v>
      </c>
      <c r="B17" s="4" t="s">
        <v>55</v>
      </c>
      <c r="C17" s="4" t="s">
        <v>56</v>
      </c>
      <c r="D17" s="4" t="s">
        <v>17</v>
      </c>
      <c r="E17" s="4" t="s">
        <v>58</v>
      </c>
      <c r="F17" s="4" t="s">
        <v>59</v>
      </c>
      <c r="G17" s="4">
        <v>5</v>
      </c>
      <c r="H17" s="5"/>
      <c r="I17" s="5">
        <f t="shared" si="0"/>
        <v>0</v>
      </c>
      <c r="J17" s="6"/>
      <c r="K17" s="5">
        <f t="shared" si="1"/>
        <v>0</v>
      </c>
      <c r="L17" s="5">
        <f t="shared" si="2"/>
        <v>0</v>
      </c>
      <c r="M17" s="4"/>
      <c r="N17" s="4"/>
    </row>
    <row r="18" spans="1:14" x14ac:dyDescent="0.25">
      <c r="A18" s="4">
        <v>16</v>
      </c>
      <c r="B18" s="4" t="s">
        <v>60</v>
      </c>
      <c r="C18" s="4" t="s">
        <v>61</v>
      </c>
      <c r="D18" s="4" t="s">
        <v>22</v>
      </c>
      <c r="E18" s="4" t="s">
        <v>62</v>
      </c>
      <c r="F18" s="4" t="s">
        <v>24</v>
      </c>
      <c r="G18" s="4">
        <v>54</v>
      </c>
      <c r="H18" s="5"/>
      <c r="I18" s="5">
        <f t="shared" si="0"/>
        <v>0</v>
      </c>
      <c r="J18" s="6"/>
      <c r="K18" s="5">
        <f t="shared" si="1"/>
        <v>0</v>
      </c>
      <c r="L18" s="5">
        <f t="shared" si="2"/>
        <v>0</v>
      </c>
      <c r="M18" s="4"/>
      <c r="N18" s="4"/>
    </row>
    <row r="19" spans="1:14" x14ac:dyDescent="0.25">
      <c r="A19" s="4">
        <v>17</v>
      </c>
      <c r="B19" s="4" t="s">
        <v>60</v>
      </c>
      <c r="C19" s="4" t="s">
        <v>61</v>
      </c>
      <c r="D19" s="4" t="s">
        <v>22</v>
      </c>
      <c r="E19" s="4" t="s">
        <v>63</v>
      </c>
      <c r="F19" s="4" t="s">
        <v>64</v>
      </c>
      <c r="G19" s="4">
        <v>22</v>
      </c>
      <c r="H19" s="5"/>
      <c r="I19" s="5">
        <f t="shared" si="0"/>
        <v>0</v>
      </c>
      <c r="J19" s="6"/>
      <c r="K19" s="5">
        <f t="shared" si="1"/>
        <v>0</v>
      </c>
      <c r="L19" s="5">
        <f t="shared" si="2"/>
        <v>0</v>
      </c>
      <c r="M19" s="4"/>
      <c r="N19" s="4"/>
    </row>
    <row r="20" spans="1:14" x14ac:dyDescent="0.25">
      <c r="A20" s="4">
        <v>18</v>
      </c>
      <c r="B20" s="4" t="s">
        <v>65</v>
      </c>
      <c r="C20" s="4" t="s">
        <v>66</v>
      </c>
      <c r="D20" s="4" t="s">
        <v>17</v>
      </c>
      <c r="E20" s="4" t="s">
        <v>67</v>
      </c>
      <c r="F20" s="4" t="s">
        <v>46</v>
      </c>
      <c r="G20" s="4">
        <v>60</v>
      </c>
      <c r="H20" s="5"/>
      <c r="I20" s="5">
        <f t="shared" si="0"/>
        <v>0</v>
      </c>
      <c r="J20" s="6"/>
      <c r="K20" s="5">
        <f t="shared" si="1"/>
        <v>0</v>
      </c>
      <c r="L20" s="5">
        <f t="shared" si="2"/>
        <v>0</v>
      </c>
      <c r="M20" s="4"/>
      <c r="N20" s="4"/>
    </row>
    <row r="21" spans="1:14" ht="44.25" customHeight="1" x14ac:dyDescent="0.25">
      <c r="A21" s="7">
        <v>19</v>
      </c>
      <c r="B21" s="8" t="s">
        <v>68</v>
      </c>
      <c r="C21" s="4" t="s">
        <v>69</v>
      </c>
      <c r="D21" s="4" t="s">
        <v>22</v>
      </c>
      <c r="E21" s="4" t="s">
        <v>31</v>
      </c>
      <c r="F21" s="4" t="s">
        <v>35</v>
      </c>
      <c r="G21" s="4">
        <v>50</v>
      </c>
      <c r="H21" s="5"/>
      <c r="I21" s="5">
        <f t="shared" si="0"/>
        <v>0</v>
      </c>
      <c r="J21" s="6"/>
      <c r="K21" s="5">
        <f t="shared" si="1"/>
        <v>0</v>
      </c>
      <c r="L21" s="5">
        <f t="shared" si="2"/>
        <v>0</v>
      </c>
      <c r="M21" s="4"/>
      <c r="N21" s="4"/>
    </row>
    <row r="22" spans="1:14" ht="50.25" customHeight="1" x14ac:dyDescent="0.25">
      <c r="A22" s="4">
        <v>20</v>
      </c>
      <c r="B22" s="8" t="s">
        <v>68</v>
      </c>
      <c r="C22" s="4" t="s">
        <v>69</v>
      </c>
      <c r="D22" s="4" t="s">
        <v>22</v>
      </c>
      <c r="E22" s="4" t="s">
        <v>70</v>
      </c>
      <c r="F22" s="4" t="s">
        <v>24</v>
      </c>
      <c r="G22" s="4">
        <v>145</v>
      </c>
      <c r="H22" s="5"/>
      <c r="I22" s="5">
        <f t="shared" si="0"/>
        <v>0</v>
      </c>
      <c r="J22" s="6"/>
      <c r="K22" s="5">
        <f t="shared" si="1"/>
        <v>0</v>
      </c>
      <c r="L22" s="5">
        <f t="shared" si="2"/>
        <v>0</v>
      </c>
      <c r="M22" s="4"/>
      <c r="N22" s="4"/>
    </row>
    <row r="23" spans="1:14" x14ac:dyDescent="0.25">
      <c r="A23" s="4">
        <v>21</v>
      </c>
      <c r="B23" s="4" t="s">
        <v>71</v>
      </c>
      <c r="C23" s="4" t="s">
        <v>72</v>
      </c>
      <c r="D23" s="4" t="s">
        <v>22</v>
      </c>
      <c r="E23" s="4" t="s">
        <v>73</v>
      </c>
      <c r="F23" s="4" t="s">
        <v>24</v>
      </c>
      <c r="G23" s="4">
        <v>10</v>
      </c>
      <c r="H23" s="5"/>
      <c r="I23" s="5">
        <f t="shared" si="0"/>
        <v>0</v>
      </c>
      <c r="J23" s="6"/>
      <c r="K23" s="5">
        <f t="shared" si="1"/>
        <v>0</v>
      </c>
      <c r="L23" s="5">
        <f t="shared" si="2"/>
        <v>0</v>
      </c>
      <c r="M23" s="4"/>
      <c r="N23" s="4"/>
    </row>
    <row r="24" spans="1:14" x14ac:dyDescent="0.25">
      <c r="A24" s="4">
        <v>22</v>
      </c>
      <c r="B24" s="4" t="s">
        <v>74</v>
      </c>
      <c r="C24" s="4" t="s">
        <v>75</v>
      </c>
      <c r="D24" s="4" t="s">
        <v>22</v>
      </c>
      <c r="E24" s="4" t="s">
        <v>27</v>
      </c>
      <c r="F24" s="4" t="s">
        <v>24</v>
      </c>
      <c r="G24" s="4">
        <v>25</v>
      </c>
      <c r="H24" s="5"/>
      <c r="I24" s="5">
        <f t="shared" si="0"/>
        <v>0</v>
      </c>
      <c r="J24" s="6"/>
      <c r="K24" s="5">
        <f t="shared" si="1"/>
        <v>0</v>
      </c>
      <c r="L24" s="5">
        <f t="shared" si="2"/>
        <v>0</v>
      </c>
      <c r="M24" s="4"/>
      <c r="N24" s="4"/>
    </row>
    <row r="25" spans="1:14" x14ac:dyDescent="0.25">
      <c r="A25" s="4">
        <v>23</v>
      </c>
      <c r="B25" s="4" t="s">
        <v>76</v>
      </c>
      <c r="C25" s="4" t="s">
        <v>77</v>
      </c>
      <c r="D25" s="4" t="s">
        <v>22</v>
      </c>
      <c r="E25" s="4" t="s">
        <v>62</v>
      </c>
      <c r="F25" s="4" t="s">
        <v>24</v>
      </c>
      <c r="G25" s="4">
        <v>42</v>
      </c>
      <c r="H25" s="5"/>
      <c r="I25" s="5">
        <f t="shared" si="0"/>
        <v>0</v>
      </c>
      <c r="J25" s="6"/>
      <c r="K25" s="5">
        <f t="shared" si="1"/>
        <v>0</v>
      </c>
      <c r="L25" s="5">
        <f t="shared" si="2"/>
        <v>0</v>
      </c>
      <c r="M25" s="4"/>
      <c r="N25" s="4"/>
    </row>
    <row r="26" spans="1:14" x14ac:dyDescent="0.25">
      <c r="A26" s="4">
        <v>24</v>
      </c>
      <c r="B26" s="4" t="s">
        <v>78</v>
      </c>
      <c r="C26" s="4" t="s">
        <v>79</v>
      </c>
      <c r="D26" s="4" t="s">
        <v>80</v>
      </c>
      <c r="E26" s="4" t="s">
        <v>81</v>
      </c>
      <c r="F26" s="4" t="s">
        <v>82</v>
      </c>
      <c r="G26" s="4">
        <v>5</v>
      </c>
      <c r="H26" s="5"/>
      <c r="I26" s="5">
        <f t="shared" si="0"/>
        <v>0</v>
      </c>
      <c r="J26" s="6"/>
      <c r="K26" s="5">
        <f t="shared" si="1"/>
        <v>0</v>
      </c>
      <c r="L26" s="5">
        <f t="shared" si="2"/>
        <v>0</v>
      </c>
      <c r="M26" s="4"/>
      <c r="N26" s="4"/>
    </row>
    <row r="27" spans="1:14" x14ac:dyDescent="0.25">
      <c r="A27" s="4">
        <v>25</v>
      </c>
      <c r="B27" s="4" t="s">
        <v>78</v>
      </c>
      <c r="C27" s="4" t="s">
        <v>79</v>
      </c>
      <c r="D27" s="4" t="s">
        <v>22</v>
      </c>
      <c r="E27" s="4" t="s">
        <v>83</v>
      </c>
      <c r="F27" s="4" t="s">
        <v>24</v>
      </c>
      <c r="G27" s="4">
        <v>45</v>
      </c>
      <c r="H27" s="5"/>
      <c r="I27" s="5">
        <f t="shared" si="0"/>
        <v>0</v>
      </c>
      <c r="J27" s="6"/>
      <c r="K27" s="5">
        <f t="shared" si="1"/>
        <v>0</v>
      </c>
      <c r="L27" s="5">
        <f t="shared" si="2"/>
        <v>0</v>
      </c>
      <c r="M27" s="4"/>
      <c r="N27" s="4"/>
    </row>
    <row r="28" spans="1:14" x14ac:dyDescent="0.25">
      <c r="A28" s="4">
        <v>26</v>
      </c>
      <c r="B28" s="4" t="s">
        <v>84</v>
      </c>
      <c r="C28" s="4" t="s">
        <v>85</v>
      </c>
      <c r="D28" s="4" t="s">
        <v>22</v>
      </c>
      <c r="E28" s="4" t="s">
        <v>86</v>
      </c>
      <c r="F28" s="4" t="s">
        <v>87</v>
      </c>
      <c r="G28" s="4">
        <v>6</v>
      </c>
      <c r="H28" s="5"/>
      <c r="I28" s="5">
        <f t="shared" si="0"/>
        <v>0</v>
      </c>
      <c r="J28" s="6"/>
      <c r="K28" s="5">
        <f t="shared" si="1"/>
        <v>0</v>
      </c>
      <c r="L28" s="5">
        <f t="shared" si="2"/>
        <v>0</v>
      </c>
      <c r="M28" s="4"/>
      <c r="N28" s="4"/>
    </row>
    <row r="29" spans="1:14" x14ac:dyDescent="0.25">
      <c r="A29" s="4">
        <v>27</v>
      </c>
      <c r="B29" s="4" t="s">
        <v>84</v>
      </c>
      <c r="C29" s="4" t="s">
        <v>88</v>
      </c>
      <c r="D29" s="4" t="s">
        <v>22</v>
      </c>
      <c r="E29" s="4" t="s">
        <v>89</v>
      </c>
      <c r="F29" s="4" t="s">
        <v>24</v>
      </c>
      <c r="G29" s="4">
        <v>90</v>
      </c>
      <c r="H29" s="5"/>
      <c r="I29" s="5">
        <f t="shared" si="0"/>
        <v>0</v>
      </c>
      <c r="J29" s="6"/>
      <c r="K29" s="5">
        <f t="shared" si="1"/>
        <v>0</v>
      </c>
      <c r="L29" s="5">
        <f t="shared" si="2"/>
        <v>0</v>
      </c>
      <c r="M29" s="4"/>
      <c r="N29" s="4"/>
    </row>
    <row r="30" spans="1:14" x14ac:dyDescent="0.25">
      <c r="A30" s="4">
        <v>28</v>
      </c>
      <c r="B30" s="4" t="s">
        <v>90</v>
      </c>
      <c r="C30" s="4" t="s">
        <v>91</v>
      </c>
      <c r="D30" s="4" t="s">
        <v>22</v>
      </c>
      <c r="E30" s="4" t="s">
        <v>27</v>
      </c>
      <c r="F30" s="4" t="s">
        <v>24</v>
      </c>
      <c r="G30" s="4">
        <v>1</v>
      </c>
      <c r="H30" s="5"/>
      <c r="I30" s="5">
        <f t="shared" si="0"/>
        <v>0</v>
      </c>
      <c r="J30" s="6"/>
      <c r="K30" s="5">
        <f t="shared" si="1"/>
        <v>0</v>
      </c>
      <c r="L30" s="5">
        <f t="shared" si="2"/>
        <v>0</v>
      </c>
      <c r="M30" s="4"/>
      <c r="N30" s="4"/>
    </row>
    <row r="31" spans="1:14" x14ac:dyDescent="0.25">
      <c r="A31" s="4">
        <v>29</v>
      </c>
      <c r="B31" s="4" t="s">
        <v>90</v>
      </c>
      <c r="C31" s="4" t="s">
        <v>91</v>
      </c>
      <c r="D31" s="4" t="s">
        <v>17</v>
      </c>
      <c r="E31" s="4" t="s">
        <v>81</v>
      </c>
      <c r="F31" s="4" t="s">
        <v>92</v>
      </c>
      <c r="G31" s="4">
        <v>12</v>
      </c>
      <c r="H31" s="5"/>
      <c r="I31" s="5">
        <f t="shared" si="0"/>
        <v>0</v>
      </c>
      <c r="J31" s="6"/>
      <c r="K31" s="5">
        <f t="shared" si="1"/>
        <v>0</v>
      </c>
      <c r="L31" s="5">
        <f t="shared" si="2"/>
        <v>0</v>
      </c>
      <c r="M31" s="4"/>
      <c r="N31" s="4"/>
    </row>
    <row r="32" spans="1:14" x14ac:dyDescent="0.25">
      <c r="A32" s="4">
        <v>30</v>
      </c>
      <c r="B32" s="4" t="s">
        <v>90</v>
      </c>
      <c r="C32" s="4" t="s">
        <v>91</v>
      </c>
      <c r="D32" s="4" t="s">
        <v>17</v>
      </c>
      <c r="E32" s="4" t="s">
        <v>93</v>
      </c>
      <c r="F32" s="4" t="s">
        <v>92</v>
      </c>
      <c r="G32" s="4">
        <v>4</v>
      </c>
      <c r="H32" s="5"/>
      <c r="I32" s="5">
        <f t="shared" si="0"/>
        <v>0</v>
      </c>
      <c r="J32" s="6"/>
      <c r="K32" s="5">
        <f t="shared" si="1"/>
        <v>0</v>
      </c>
      <c r="L32" s="5">
        <f t="shared" si="2"/>
        <v>0</v>
      </c>
      <c r="M32" s="4"/>
      <c r="N32" s="4"/>
    </row>
    <row r="33" spans="1:14" x14ac:dyDescent="0.25">
      <c r="A33" s="4">
        <v>31</v>
      </c>
      <c r="B33" s="4" t="s">
        <v>94</v>
      </c>
      <c r="C33" s="4" t="s">
        <v>95</v>
      </c>
      <c r="D33" s="4" t="s">
        <v>22</v>
      </c>
      <c r="E33" s="4" t="s">
        <v>28</v>
      </c>
      <c r="F33" s="4" t="s">
        <v>24</v>
      </c>
      <c r="G33" s="4">
        <v>6</v>
      </c>
      <c r="H33" s="5"/>
      <c r="I33" s="5">
        <f t="shared" si="0"/>
        <v>0</v>
      </c>
      <c r="J33" s="6"/>
      <c r="K33" s="5">
        <f t="shared" si="1"/>
        <v>0</v>
      </c>
      <c r="L33" s="5">
        <f t="shared" si="2"/>
        <v>0</v>
      </c>
      <c r="M33" s="4"/>
      <c r="N33" s="4"/>
    </row>
    <row r="34" spans="1:14" x14ac:dyDescent="0.25">
      <c r="A34" s="4">
        <v>32</v>
      </c>
      <c r="B34" s="4" t="s">
        <v>96</v>
      </c>
      <c r="C34" s="4" t="s">
        <v>97</v>
      </c>
      <c r="D34" s="4" t="s">
        <v>98</v>
      </c>
      <c r="E34" s="4" t="s">
        <v>93</v>
      </c>
      <c r="F34" s="4" t="s">
        <v>99</v>
      </c>
      <c r="G34" s="9">
        <v>35</v>
      </c>
      <c r="H34" s="5"/>
      <c r="I34" s="5">
        <f t="shared" si="0"/>
        <v>0</v>
      </c>
      <c r="J34" s="6"/>
      <c r="K34" s="5">
        <f t="shared" si="1"/>
        <v>0</v>
      </c>
      <c r="L34" s="5">
        <f t="shared" si="2"/>
        <v>0</v>
      </c>
      <c r="M34" s="4"/>
      <c r="N34" s="4"/>
    </row>
    <row r="35" spans="1:14" x14ac:dyDescent="0.25">
      <c r="A35" s="4">
        <v>33</v>
      </c>
      <c r="B35" s="4" t="s">
        <v>96</v>
      </c>
      <c r="C35" s="4" t="s">
        <v>97</v>
      </c>
      <c r="D35" s="4" t="s">
        <v>98</v>
      </c>
      <c r="E35" s="4" t="s">
        <v>100</v>
      </c>
      <c r="F35" s="4" t="s">
        <v>99</v>
      </c>
      <c r="G35" s="9">
        <v>35</v>
      </c>
      <c r="H35" s="5"/>
      <c r="I35" s="5">
        <f t="shared" si="0"/>
        <v>0</v>
      </c>
      <c r="J35" s="6"/>
      <c r="K35" s="5">
        <f t="shared" si="1"/>
        <v>0</v>
      </c>
      <c r="L35" s="5">
        <f t="shared" si="2"/>
        <v>0</v>
      </c>
      <c r="M35" s="4"/>
      <c r="N35" s="4"/>
    </row>
    <row r="36" spans="1:14" x14ac:dyDescent="0.25">
      <c r="A36" s="4">
        <v>34</v>
      </c>
      <c r="B36" s="4" t="s">
        <v>101</v>
      </c>
      <c r="C36" s="4" t="s">
        <v>102</v>
      </c>
      <c r="D36" s="4" t="s">
        <v>22</v>
      </c>
      <c r="E36" s="4"/>
      <c r="F36" s="4" t="s">
        <v>103</v>
      </c>
      <c r="G36" s="4">
        <v>20</v>
      </c>
      <c r="H36" s="5"/>
      <c r="I36" s="5">
        <f t="shared" si="0"/>
        <v>0</v>
      </c>
      <c r="J36" s="6"/>
      <c r="K36" s="5">
        <f t="shared" si="1"/>
        <v>0</v>
      </c>
      <c r="L36" s="5">
        <f t="shared" si="2"/>
        <v>0</v>
      </c>
      <c r="M36" s="4"/>
      <c r="N36" s="4"/>
    </row>
    <row r="37" spans="1:14" x14ac:dyDescent="0.25">
      <c r="A37" s="10"/>
      <c r="B37" s="11"/>
      <c r="C37" s="11"/>
      <c r="D37" s="11"/>
      <c r="E37" s="11"/>
      <c r="F37" s="11"/>
      <c r="G37" s="12"/>
      <c r="H37" s="13" t="s">
        <v>104</v>
      </c>
      <c r="I37" s="14">
        <f>SUM($I$3:I36)</f>
        <v>0</v>
      </c>
      <c r="J37" s="15"/>
      <c r="K37" s="14">
        <f>SUM($K$3:K36)</f>
        <v>0</v>
      </c>
      <c r="L37" s="14">
        <f>SUM($L$3:L36)</f>
        <v>0</v>
      </c>
      <c r="M37" s="16"/>
      <c r="N37" s="17"/>
    </row>
    <row r="41" spans="1:14" x14ac:dyDescent="0.25">
      <c r="B41" s="18" t="s">
        <v>105</v>
      </c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</row>
  </sheetData>
  <mergeCells count="2">
    <mergeCell ref="A1:C1"/>
    <mergeCell ref="B41:M4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ZAD 6</vt:lpstr>
      <vt:lpstr>ZAD 25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2016-02-18T14:56:12Z</dcterms:modified>
</cp:coreProperties>
</file>