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4795" windowHeight="12270" tabRatio="837" firstSheet="10" activeTab="29"/>
  </bookViews>
  <sheets>
    <sheet name="ZAD 1" sheetId="1" r:id="rId1"/>
    <sheet name="ZAD 2" sheetId="2" r:id="rId2"/>
    <sheet name="ZAD 3" sheetId="3" r:id="rId3"/>
    <sheet name="ZAD 4" sheetId="4" r:id="rId4"/>
    <sheet name="ZAD 5" sheetId="59" r:id="rId5"/>
    <sheet name="ZAD 6" sheetId="7" r:id="rId6"/>
    <sheet name="ZAD 7" sheetId="9" r:id="rId7"/>
    <sheet name="ZAD 8" sheetId="12" r:id="rId8"/>
    <sheet name="ZAD 9" sheetId="13" r:id="rId9"/>
    <sheet name="ZAD 10" sheetId="14" r:id="rId10"/>
    <sheet name="ZAD 11" sheetId="16" r:id="rId11"/>
    <sheet name="ZAD 12" sheetId="17" r:id="rId12"/>
    <sheet name="ZAD 13" sheetId="18" r:id="rId13"/>
    <sheet name="ZAD 14" sheetId="20" r:id="rId14"/>
    <sheet name="ZAD 15" sheetId="54" r:id="rId15"/>
    <sheet name="ZAD 16" sheetId="21" r:id="rId16"/>
    <sheet name="ZAD 17" sheetId="22" r:id="rId17"/>
    <sheet name="ZAD 18" sheetId="23" r:id="rId18"/>
    <sheet name="ZAD 19" sheetId="56" r:id="rId19"/>
    <sheet name="ZAD 20" sheetId="26" r:id="rId20"/>
    <sheet name="ZAD 21" sheetId="46" r:id="rId21"/>
    <sheet name=" ZAD 22" sheetId="27" r:id="rId22"/>
    <sheet name="ZAD 23" sheetId="44" r:id="rId23"/>
    <sheet name="ZAD 24" sheetId="45" r:id="rId24"/>
    <sheet name="ZAD 25" sheetId="28" r:id="rId25"/>
    <sheet name="ZAD 26" sheetId="53" r:id="rId26"/>
    <sheet name="ZAD 27" sheetId="29" r:id="rId27"/>
    <sheet name="ZAD 28" sheetId="31" r:id="rId28"/>
    <sheet name="ZAD 29" sheetId="32" r:id="rId29"/>
    <sheet name="ZAD 30" sheetId="41" r:id="rId30"/>
  </sheets>
  <definedNames>
    <definedName name="_xlnm.Print_Area" localSheetId="0">'ZAD 1'!$A$1:$L$11</definedName>
  </definedNames>
  <calcPr calcId="145621"/>
</workbook>
</file>

<file path=xl/calcChain.xml><?xml version="1.0" encoding="utf-8"?>
<calcChain xmlns="http://schemas.openxmlformats.org/spreadsheetml/2006/main">
  <c r="I3" i="45" l="1"/>
  <c r="I7" i="1"/>
  <c r="H4" i="29" l="1"/>
  <c r="H5" i="29"/>
  <c r="J5" i="29" s="1"/>
  <c r="I4" i="53"/>
  <c r="J4" i="53" s="1"/>
  <c r="I4" i="28"/>
  <c r="K4" i="28" s="1"/>
  <c r="I5" i="28"/>
  <c r="K5" i="28" s="1"/>
  <c r="I6" i="28"/>
  <c r="K6" i="28" s="1"/>
  <c r="I7" i="28"/>
  <c r="K7" i="28" s="1"/>
  <c r="I8" i="28"/>
  <c r="K8" i="28" s="1"/>
  <c r="H4" i="44"/>
  <c r="J4" i="44" s="1"/>
  <c r="H5" i="44"/>
  <c r="J5" i="44" s="1"/>
  <c r="I4" i="46"/>
  <c r="K4" i="46" s="1"/>
  <c r="I4" i="26"/>
  <c r="K4" i="26" s="1"/>
  <c r="I5" i="26"/>
  <c r="I6" i="26"/>
  <c r="I7" i="26"/>
  <c r="I8" i="26"/>
  <c r="I9" i="26"/>
  <c r="I10" i="26"/>
  <c r="I11" i="26"/>
  <c r="K11" i="26" s="1"/>
  <c r="I12" i="26"/>
  <c r="I13" i="26"/>
  <c r="I14" i="26"/>
  <c r="I15" i="26"/>
  <c r="I16" i="26"/>
  <c r="I17" i="26"/>
  <c r="I18" i="26"/>
  <c r="I22" i="26" s="1"/>
  <c r="I19" i="26"/>
  <c r="I20" i="26"/>
  <c r="I21" i="26"/>
  <c r="K13" i="26"/>
  <c r="K14" i="26"/>
  <c r="K15" i="26"/>
  <c r="K16" i="26"/>
  <c r="K17" i="26"/>
  <c r="K18" i="26"/>
  <c r="K19" i="26"/>
  <c r="K20" i="26"/>
  <c r="K21" i="26"/>
  <c r="K12" i="26"/>
  <c r="K5" i="26"/>
  <c r="K6" i="26"/>
  <c r="K7" i="26"/>
  <c r="K8" i="26"/>
  <c r="K9" i="26"/>
  <c r="K10" i="26"/>
  <c r="I4" i="56"/>
  <c r="I8" i="56" s="1"/>
  <c r="I5" i="56"/>
  <c r="K5" i="56" s="1"/>
  <c r="I6" i="56"/>
  <c r="K6" i="56"/>
  <c r="I7" i="56"/>
  <c r="I4" i="23"/>
  <c r="K4" i="23" s="1"/>
  <c r="I5" i="23"/>
  <c r="K5" i="23"/>
  <c r="I6" i="23"/>
  <c r="K6" i="23" s="1"/>
  <c r="I7" i="23"/>
  <c r="K7" i="23" s="1"/>
  <c r="I8" i="23"/>
  <c r="K8" i="23" s="1"/>
  <c r="I9" i="23"/>
  <c r="K9" i="23"/>
  <c r="I10" i="23"/>
  <c r="K10" i="23" s="1"/>
  <c r="I11" i="23"/>
  <c r="K11" i="23" s="1"/>
  <c r="I12" i="23"/>
  <c r="K12" i="23" s="1"/>
  <c r="I13" i="23"/>
  <c r="K13" i="23"/>
  <c r="I14" i="23"/>
  <c r="K14" i="23" s="1"/>
  <c r="I15" i="23"/>
  <c r="K15" i="23" s="1"/>
  <c r="I16" i="23"/>
  <c r="K16" i="23" s="1"/>
  <c r="I17" i="23"/>
  <c r="K17" i="23"/>
  <c r="I18" i="23"/>
  <c r="K18" i="23" s="1"/>
  <c r="I19" i="23"/>
  <c r="K19" i="23" s="1"/>
  <c r="I20" i="23"/>
  <c r="K20" i="23" s="1"/>
  <c r="I21" i="23"/>
  <c r="K21" i="23"/>
  <c r="I22" i="23"/>
  <c r="K22" i="23" s="1"/>
  <c r="I23" i="23"/>
  <c r="K23" i="23" s="1"/>
  <c r="I4" i="22"/>
  <c r="K4" i="22" s="1"/>
  <c r="I5" i="22"/>
  <c r="K5" i="22" s="1"/>
  <c r="I6" i="22"/>
  <c r="K6" i="22"/>
  <c r="I7" i="22"/>
  <c r="K7" i="22" s="1"/>
  <c r="I8" i="22"/>
  <c r="I12" i="22" s="1"/>
  <c r="I9" i="22"/>
  <c r="K9" i="22" s="1"/>
  <c r="I10" i="22"/>
  <c r="K10" i="22"/>
  <c r="I11" i="22"/>
  <c r="K11" i="22" s="1"/>
  <c r="I4" i="21"/>
  <c r="K4" i="21" s="1"/>
  <c r="I4" i="54"/>
  <c r="I5" i="54"/>
  <c r="K5" i="54"/>
  <c r="I6" i="54"/>
  <c r="K6" i="54" s="1"/>
  <c r="I7" i="54"/>
  <c r="K7" i="54" s="1"/>
  <c r="I8" i="54"/>
  <c r="I9" i="54"/>
  <c r="K9" i="54"/>
  <c r="I14" i="20"/>
  <c r="I13" i="20"/>
  <c r="I12" i="20"/>
  <c r="I11" i="20"/>
  <c r="I10" i="20"/>
  <c r="I9" i="20"/>
  <c r="I8" i="20"/>
  <c r="I7" i="20"/>
  <c r="I6" i="20"/>
  <c r="I5" i="20"/>
  <c r="I4" i="20"/>
  <c r="I4" i="18"/>
  <c r="K4" i="18" s="1"/>
  <c r="I5" i="18"/>
  <c r="K5" i="18" s="1"/>
  <c r="I6" i="18"/>
  <c r="K6" i="18"/>
  <c r="I7" i="18"/>
  <c r="K7" i="18" s="1"/>
  <c r="I8" i="18"/>
  <c r="K8" i="18" s="1"/>
  <c r="I9" i="18"/>
  <c r="K9" i="18" s="1"/>
  <c r="I10" i="18"/>
  <c r="K10" i="18"/>
  <c r="I11" i="18"/>
  <c r="K11" i="18" s="1"/>
  <c r="I12" i="18"/>
  <c r="I16" i="18" s="1"/>
  <c r="I13" i="18"/>
  <c r="K13" i="18" s="1"/>
  <c r="I14" i="18"/>
  <c r="K14" i="18"/>
  <c r="I15" i="18"/>
  <c r="K15" i="18" s="1"/>
  <c r="I4" i="17"/>
  <c r="I8" i="17" s="1"/>
  <c r="I5" i="17"/>
  <c r="K5" i="17" s="1"/>
  <c r="I6" i="17"/>
  <c r="K6" i="17"/>
  <c r="I7" i="17"/>
  <c r="K7" i="17" s="1"/>
  <c r="I4" i="16"/>
  <c r="K4" i="16" s="1"/>
  <c r="H4" i="9"/>
  <c r="J4" i="9" s="1"/>
  <c r="H5" i="9"/>
  <c r="J5" i="9"/>
  <c r="H6" i="9"/>
  <c r="J6" i="9" s="1"/>
  <c r="J7" i="9" s="1"/>
  <c r="G5" i="41"/>
  <c r="I5" i="41" s="1"/>
  <c r="I6" i="41" s="1"/>
  <c r="H3" i="32"/>
  <c r="J3" i="32" s="1"/>
  <c r="J4" i="32" s="1"/>
  <c r="H3" i="31"/>
  <c r="J3" i="31" s="1"/>
  <c r="J4" i="31" s="1"/>
  <c r="H3" i="29"/>
  <c r="J3" i="29" s="1"/>
  <c r="I3" i="53"/>
  <c r="J3" i="53" s="1"/>
  <c r="J5" i="53" s="1"/>
  <c r="I3" i="28"/>
  <c r="K3" i="28" s="1"/>
  <c r="H3" i="44"/>
  <c r="J3" i="44" s="1"/>
  <c r="J6" i="44" s="1"/>
  <c r="I3" i="27"/>
  <c r="K3" i="27" s="1"/>
  <c r="K4" i="27" s="1"/>
  <c r="I3" i="46"/>
  <c r="K3" i="46" s="1"/>
  <c r="K5" i="46" s="1"/>
  <c r="I3" i="26"/>
  <c r="K3" i="26" s="1"/>
  <c r="I3" i="56"/>
  <c r="K3" i="56" s="1"/>
  <c r="I3" i="23"/>
  <c r="K3" i="23" s="1"/>
  <c r="I3" i="22"/>
  <c r="K3" i="22" s="1"/>
  <c r="I3" i="21"/>
  <c r="K3" i="21" s="1"/>
  <c r="K5" i="21" s="1"/>
  <c r="I3" i="54"/>
  <c r="I3" i="20"/>
  <c r="K3" i="20" s="1"/>
  <c r="I3" i="18"/>
  <c r="K3" i="18" s="1"/>
  <c r="I3" i="17"/>
  <c r="I3" i="16"/>
  <c r="I5" i="16" s="1"/>
  <c r="I3" i="14"/>
  <c r="K3" i="14" s="1"/>
  <c r="K4" i="14" s="1"/>
  <c r="H3" i="13"/>
  <c r="J3" i="13" s="1"/>
  <c r="J4" i="13" s="1"/>
  <c r="I3" i="12"/>
  <c r="I4" i="12" s="1"/>
  <c r="I5" i="59"/>
  <c r="K5" i="59" s="1"/>
  <c r="K6" i="59" s="1"/>
  <c r="I4" i="59"/>
  <c r="K4" i="59" s="1"/>
  <c r="I3" i="59"/>
  <c r="I3" i="4"/>
  <c r="K3" i="4" s="1"/>
  <c r="K4" i="4" s="1"/>
  <c r="I4" i="3"/>
  <c r="I3" i="3"/>
  <c r="I5" i="3" s="1"/>
  <c r="K4" i="3"/>
  <c r="K3" i="3"/>
  <c r="K5" i="3" s="1"/>
  <c r="I3" i="7"/>
  <c r="K3" i="7" s="1"/>
  <c r="K4" i="7" s="1"/>
  <c r="H3" i="9"/>
  <c r="K3" i="17"/>
  <c r="K3" i="45"/>
  <c r="K4" i="45" s="1"/>
  <c r="I4" i="2"/>
  <c r="K4" i="2" s="1"/>
  <c r="I5" i="2"/>
  <c r="K5" i="2"/>
  <c r="I3" i="2"/>
  <c r="I6" i="2" s="1"/>
  <c r="J4" i="29"/>
  <c r="K3" i="2"/>
  <c r="K6" i="2" s="1"/>
  <c r="J6" i="29" l="1"/>
  <c r="K9" i="28"/>
  <c r="K22" i="26"/>
  <c r="G6" i="41"/>
  <c r="H6" i="41"/>
  <c r="H4" i="32"/>
  <c r="I4" i="32"/>
  <c r="I4" i="31"/>
  <c r="H4" i="31"/>
  <c r="I6" i="29"/>
  <c r="H6" i="29"/>
  <c r="I5" i="53"/>
  <c r="H5" i="53"/>
  <c r="J9" i="28"/>
  <c r="I9" i="28"/>
  <c r="I4" i="45"/>
  <c r="J4" i="45"/>
  <c r="I4" i="27"/>
  <c r="J4" i="27"/>
  <c r="J5" i="46"/>
  <c r="I5" i="46"/>
  <c r="J22" i="26"/>
  <c r="K24" i="23"/>
  <c r="J24" i="23"/>
  <c r="I24" i="23"/>
  <c r="J5" i="21"/>
  <c r="I5" i="21"/>
  <c r="K10" i="54"/>
  <c r="J10" i="54"/>
  <c r="I10" i="54"/>
  <c r="K7" i="20"/>
  <c r="K11" i="20"/>
  <c r="K5" i="20"/>
  <c r="K9" i="20"/>
  <c r="K13" i="20"/>
  <c r="I15" i="20"/>
  <c r="I4" i="14"/>
  <c r="J4" i="14"/>
  <c r="J3" i="9"/>
  <c r="I7" i="9"/>
  <c r="H7" i="9"/>
  <c r="I4" i="7"/>
  <c r="J4" i="7"/>
  <c r="J6" i="59"/>
  <c r="I6" i="59"/>
  <c r="I4" i="4"/>
  <c r="J4" i="4"/>
  <c r="J5" i="3"/>
  <c r="J6" i="2"/>
  <c r="I6" i="44"/>
  <c r="H6" i="44"/>
  <c r="I4" i="13"/>
  <c r="H4" i="13"/>
  <c r="K7" i="56"/>
  <c r="K8" i="54"/>
  <c r="K4" i="54"/>
  <c r="K4" i="20"/>
  <c r="K6" i="20"/>
  <c r="K8" i="20"/>
  <c r="K10" i="20"/>
  <c r="K12" i="20"/>
  <c r="K14" i="20"/>
  <c r="K3" i="59"/>
  <c r="K3" i="54"/>
  <c r="H4" i="1"/>
  <c r="H5" i="1"/>
  <c r="H6" i="1"/>
  <c r="H3" i="1"/>
  <c r="H7" i="1" s="1"/>
  <c r="K4" i="56" l="1"/>
  <c r="K8" i="56" s="1"/>
  <c r="J8" i="56"/>
  <c r="K8" i="22"/>
  <c r="K12" i="22" s="1"/>
  <c r="J12" i="22"/>
  <c r="K15" i="20"/>
  <c r="J15" i="20"/>
  <c r="K12" i="18"/>
  <c r="K16" i="18" s="1"/>
  <c r="J16" i="18"/>
  <c r="K4" i="17"/>
  <c r="K8" i="17" s="1"/>
  <c r="J8" i="17"/>
  <c r="K3" i="16"/>
  <c r="K5" i="16" s="1"/>
  <c r="J5" i="16"/>
  <c r="K3" i="12"/>
  <c r="K4" i="12" s="1"/>
  <c r="J4" i="12"/>
  <c r="J6" i="1"/>
  <c r="J4" i="1"/>
  <c r="J5" i="1"/>
  <c r="J3" i="1"/>
  <c r="J7" i="1" l="1"/>
</calcChain>
</file>

<file path=xl/sharedStrings.xml><?xml version="1.0" encoding="utf-8"?>
<sst xmlns="http://schemas.openxmlformats.org/spreadsheetml/2006/main" count="1112" uniqueCount="484">
  <si>
    <t>LP</t>
  </si>
  <si>
    <t>INJ.</t>
  </si>
  <si>
    <t>500 ML</t>
  </si>
  <si>
    <t>DEXTRAN</t>
  </si>
  <si>
    <t>GLUCOSE</t>
  </si>
  <si>
    <t>SODIUM CHLORIDE</t>
  </si>
  <si>
    <t>THEOPHYLLINUM</t>
  </si>
  <si>
    <t>NAZWA MIĘDZYNARODOWA</t>
  </si>
  <si>
    <t>NAZWA HANDLOWA</t>
  </si>
  <si>
    <t>POSTAĆ</t>
  </si>
  <si>
    <t>DAWKA</t>
  </si>
  <si>
    <t xml:space="preserve">500 ML </t>
  </si>
  <si>
    <t xml:space="preserve">250 ML </t>
  </si>
  <si>
    <t>250 ML</t>
  </si>
  <si>
    <t>THEOPHYLLINE</t>
  </si>
  <si>
    <t>WIELKOŚĆ</t>
  </si>
  <si>
    <t>CENA NETTO</t>
  </si>
  <si>
    <t>WARTOŚĆ NETTO</t>
  </si>
  <si>
    <t>ILOŚĆ</t>
  </si>
  <si>
    <t>ENOXAPARIN</t>
  </si>
  <si>
    <t>CLEXANE</t>
  </si>
  <si>
    <t>0,04 G/0,4 ML</t>
  </si>
  <si>
    <t>0,06 G/0,6 ML</t>
  </si>
  <si>
    <t>0,08 G/0,8 ML</t>
  </si>
  <si>
    <t>10 AMPUŁKOSTRZYKAWEK</t>
  </si>
  <si>
    <t>NADROPARIN</t>
  </si>
  <si>
    <t>FRAXIPARINE</t>
  </si>
  <si>
    <t>2850 J.M./0,3 ML</t>
  </si>
  <si>
    <t>5700 J.M./0,6 ML</t>
  </si>
  <si>
    <t>50 AMP.</t>
  </si>
  <si>
    <t>MORPHINE</t>
  </si>
  <si>
    <t>MORPHINI SULFAS WZF</t>
  </si>
  <si>
    <t>0,01 G/1 ML</t>
  </si>
  <si>
    <t>10 AMP.</t>
  </si>
  <si>
    <t>0,02 G/1 ML</t>
  </si>
  <si>
    <t>0,1 G/2 ML</t>
  </si>
  <si>
    <t>0,05 G/1 ML</t>
  </si>
  <si>
    <t>AMIKACIN</t>
  </si>
  <si>
    <t>BIODACYNA</t>
  </si>
  <si>
    <t>1 FIOL.</t>
  </si>
  <si>
    <t>0,5 G/2 ML</t>
  </si>
  <si>
    <t>1 G</t>
  </si>
  <si>
    <t>CEFUROXIME</t>
  </si>
  <si>
    <t>BIOFUROKSYM</t>
  </si>
  <si>
    <t>0,5 G</t>
  </si>
  <si>
    <t>0,25 G</t>
  </si>
  <si>
    <t>TABL. POWL.</t>
  </si>
  <si>
    <t>1,5 G</t>
  </si>
  <si>
    <t>1 FIOL</t>
  </si>
  <si>
    <t>TABL.</t>
  </si>
  <si>
    <t>0,005 G</t>
  </si>
  <si>
    <t>ADDAMEL N</t>
  </si>
  <si>
    <t>SOLUVIT N ADULT</t>
  </si>
  <si>
    <t>WOREK 3-KOMOROWY</t>
  </si>
  <si>
    <t>KABIVEN 1,54 L</t>
  </si>
  <si>
    <t>20 AMP. 10 ML</t>
  </si>
  <si>
    <t>VITALIPID N ADULT</t>
  </si>
  <si>
    <t>PARACETAMOL</t>
  </si>
  <si>
    <t>10 FIOL.</t>
  </si>
  <si>
    <t>5 AMP.</t>
  </si>
  <si>
    <t>ACCU-CHEK ACTIVE</t>
  </si>
  <si>
    <t>TEST PASKOWY</t>
  </si>
  <si>
    <t>50 PASKÓW</t>
  </si>
  <si>
    <t>PASKI DO GLUKOMETRU ACCU-CHEK AKTIV</t>
  </si>
  <si>
    <t>ZAWIESINA</t>
  </si>
  <si>
    <t>15 G JODU/50 ML</t>
  </si>
  <si>
    <t>0,04 G</t>
  </si>
  <si>
    <t>KETOPROFEN</t>
  </si>
  <si>
    <t>KETONAL FORTE</t>
  </si>
  <si>
    <t>0,1 G</t>
  </si>
  <si>
    <t>30 TABL.</t>
  </si>
  <si>
    <t>KAPS.</t>
  </si>
  <si>
    <t>0,02 G</t>
  </si>
  <si>
    <t>VANCOMYCIN</t>
  </si>
  <si>
    <t>EDICIN</t>
  </si>
  <si>
    <t>AMPUŁKI</t>
  </si>
  <si>
    <t>60 TABL.</t>
  </si>
  <si>
    <t>TABL. ROZPUSZCZALNE</t>
  </si>
  <si>
    <t>AMIODARONE</t>
  </si>
  <si>
    <t>0,2 G</t>
  </si>
  <si>
    <t>CAPTOPRIL</t>
  </si>
  <si>
    <t>0,0125 G</t>
  </si>
  <si>
    <t>CIPROFLOXACIN</t>
  </si>
  <si>
    <t>DICLOFENAC</t>
  </si>
  <si>
    <t>20 TABL.</t>
  </si>
  <si>
    <t>FAMOTIDINE</t>
  </si>
  <si>
    <t>FUROSEMIDE</t>
  </si>
  <si>
    <t>0,02 G/2 ML</t>
  </si>
  <si>
    <t>IBUPROFEN</t>
  </si>
  <si>
    <t>MAGNESIUM SULFATE</t>
  </si>
  <si>
    <t>2 G/10 ML</t>
  </si>
  <si>
    <t>METAMIZOLE</t>
  </si>
  <si>
    <t>PYRALGIN</t>
  </si>
  <si>
    <t>1 G/2 ML</t>
  </si>
  <si>
    <t>2,5 G/5 ML</t>
  </si>
  <si>
    <t>METOCLOPRAMIDE</t>
  </si>
  <si>
    <t>0,01 G</t>
  </si>
  <si>
    <t>0,01 G/2 ML</t>
  </si>
  <si>
    <t>0,05 G</t>
  </si>
  <si>
    <t>METRONIDAZOLE</t>
  </si>
  <si>
    <t>PENTOXIFYLLINE</t>
  </si>
  <si>
    <t>POLFILIN</t>
  </si>
  <si>
    <t>0,4 G</t>
  </si>
  <si>
    <t>POTASSIUM CHLORIDE</t>
  </si>
  <si>
    <t>RAMIPRIL</t>
  </si>
  <si>
    <t>SODIUM BICARBONATE</t>
  </si>
  <si>
    <t>8,4%/20 ML</t>
  </si>
  <si>
    <t>TRAMADOL</t>
  </si>
  <si>
    <t>POLTRAM 50</t>
  </si>
  <si>
    <t>0,004 G</t>
  </si>
  <si>
    <t>ANTAZOLINE</t>
  </si>
  <si>
    <t>PHENAZOLINUM</t>
  </si>
  <si>
    <t>0,001 G/1 ML</t>
  </si>
  <si>
    <t>BUPIVACAINE</t>
  </si>
  <si>
    <t>0,05 G/10 ML</t>
  </si>
  <si>
    <t>CLEMASTINE</t>
  </si>
  <si>
    <t>CLEMASTINUM WZF</t>
  </si>
  <si>
    <t>0,002 G/2 ML</t>
  </si>
  <si>
    <t>CYANOCOBALAMIN</t>
  </si>
  <si>
    <t>VITAMINUM B12 WZF</t>
  </si>
  <si>
    <t>0,001 G/2 ML</t>
  </si>
  <si>
    <t>DIGOXIN</t>
  </si>
  <si>
    <t>HALOPERIDOL</t>
  </si>
  <si>
    <t>HALOPERIDOL WZF</t>
  </si>
  <si>
    <t>0,001 G</t>
  </si>
  <si>
    <t>LIDOCAINE</t>
  </si>
  <si>
    <t>LIGNOCAINUM HYDROCHLORICUM WZF 2%</t>
  </si>
  <si>
    <t>0,04 G/2 ML</t>
  </si>
  <si>
    <t>0,4 G/20 ML</t>
  </si>
  <si>
    <t>5 FIOL.</t>
  </si>
  <si>
    <t>LOPERAMIDE</t>
  </si>
  <si>
    <t>LOPERAMID WZF</t>
  </si>
  <si>
    <t>0,002 G</t>
  </si>
  <si>
    <t>MIDAZOLAM</t>
  </si>
  <si>
    <t>MIDANIUM</t>
  </si>
  <si>
    <t>NOREPINEPHRINE</t>
  </si>
  <si>
    <t>LEVONOR</t>
  </si>
  <si>
    <t>KALIUM CHLORATUM WZF 15%</t>
  </si>
  <si>
    <t>1,5 G/10 ML</t>
  </si>
  <si>
    <t>PROPRANOLOL</t>
  </si>
  <si>
    <t>PROPRANOLOL WZF</t>
  </si>
  <si>
    <t>50 TABL.</t>
  </si>
  <si>
    <t>SALBUTAMOL</t>
  </si>
  <si>
    <t>SULFAMETHOXAZOL+TRIMETHOPRIM</t>
  </si>
  <si>
    <t>BISEPTOL 480</t>
  </si>
  <si>
    <t>10 AMP. 5 ML</t>
  </si>
  <si>
    <t>KROPLE DO OCZU</t>
  </si>
  <si>
    <t>15 G</t>
  </si>
  <si>
    <t>DEXPANTHENOL</t>
  </si>
  <si>
    <t>CORNEREGEL</t>
  </si>
  <si>
    <t>ŻEL DO OCZU</t>
  </si>
  <si>
    <t>5 G</t>
  </si>
  <si>
    <t>PŁYN</t>
  </si>
  <si>
    <t>10 G</t>
  </si>
  <si>
    <t>TROPICAMIDE</t>
  </si>
  <si>
    <t>TROPICAMIDUM WZF 1%</t>
  </si>
  <si>
    <t>10 ML = 2 BUTELKI 5 ML</t>
  </si>
  <si>
    <t>MIESZNINA WITAMIN ROZPUSZCZALNYCH W WODZIE STOSOWANA JAKO DODATEK DO ŻYWIENIA POZAJELITOWEGO</t>
  </si>
  <si>
    <t>MIESZNINA WITAMIN ROZPUSZCZALNYCH W TŁUSZCZACH STOSOWANA JAKO DODATEK DO ŻYWIENIA POZAJELITOWEGO</t>
  </si>
  <si>
    <t>* pojemnik musi posiadać w korku dwa porty</t>
  </si>
  <si>
    <t>PŁYN FIZJOLOGICZNY WIELOELEKTROLITOWY IZOTONICZNY*</t>
  </si>
  <si>
    <t>NATRIUM CHLORATUM 0,9% *</t>
  </si>
  <si>
    <t>ADENOSINE</t>
  </si>
  <si>
    <t>ADENOCOR</t>
  </si>
  <si>
    <t>0,006 G/2 ML</t>
  </si>
  <si>
    <t>0,02 G/4 ML</t>
  </si>
  <si>
    <t>CLARITHROMYCIN</t>
  </si>
  <si>
    <t>CLINDAMYCIN</t>
  </si>
  <si>
    <t>0,6 G/4 ML</t>
  </si>
  <si>
    <t>DEXAMETHASONE SODIUM PHOSPHATE</t>
  </si>
  <si>
    <t>DEXAVEN</t>
  </si>
  <si>
    <t>0,008 G/2 ML</t>
  </si>
  <si>
    <t>DIAZEPAM</t>
  </si>
  <si>
    <t>DICLAC</t>
  </si>
  <si>
    <t>0,075 G/3 ML</t>
  </si>
  <si>
    <t>DOBUTAMINE</t>
  </si>
  <si>
    <t>0,25 G/5 ML</t>
  </si>
  <si>
    <t>DROTAVERINE</t>
  </si>
  <si>
    <t>NO-SPA</t>
  </si>
  <si>
    <t>QUAMATEL</t>
  </si>
  <si>
    <t>HEPARIN</t>
  </si>
  <si>
    <t>HEPARINUM</t>
  </si>
  <si>
    <t>25000 J.M./1 ML</t>
  </si>
  <si>
    <t>HYDROXYZINE</t>
  </si>
  <si>
    <t>HYDROXYZINUM PLIVA</t>
  </si>
  <si>
    <t>HYOSCINE BUTYLBROMIDE</t>
  </si>
  <si>
    <t>BUSCOLYSIN</t>
  </si>
  <si>
    <t>0,2 G/20 ML</t>
  </si>
  <si>
    <t>SULODEXIDE</t>
  </si>
  <si>
    <t>VESSEL DUE F</t>
  </si>
  <si>
    <t>600 J. LS/2 ML</t>
  </si>
  <si>
    <t>6 FIOL.</t>
  </si>
  <si>
    <t>5 FIOL. + ROZP. 5 ML</t>
  </si>
  <si>
    <t>1 AMP.</t>
  </si>
  <si>
    <t>ALLOPURINOL</t>
  </si>
  <si>
    <t>ALLUPOL</t>
  </si>
  <si>
    <t>16 TABL.</t>
  </si>
  <si>
    <t>CARBAMAZEPINE</t>
  </si>
  <si>
    <t>0,3 G</t>
  </si>
  <si>
    <t>CARBO MEDICINALIS</t>
  </si>
  <si>
    <t>CARBO MEDICINALIS VP</t>
  </si>
  <si>
    <t>SYROP</t>
  </si>
  <si>
    <t>KLIMICIN</t>
  </si>
  <si>
    <t>COLCHICINE</t>
  </si>
  <si>
    <t>COLCHICUM-DISPERT</t>
  </si>
  <si>
    <t>0,5 MG</t>
  </si>
  <si>
    <t>DEXAMETHASONE</t>
  </si>
  <si>
    <t>NEORELIUM</t>
  </si>
  <si>
    <t>DIMETICONE</t>
  </si>
  <si>
    <t>ESPUTICON</t>
  </si>
  <si>
    <t>FENOTEROL</t>
  </si>
  <si>
    <t>100 TABL.</t>
  </si>
  <si>
    <t>ISOSORBIDE MONONITRATE</t>
  </si>
  <si>
    <t>EFFOX LONG 50</t>
  </si>
  <si>
    <t>LACTULOSE</t>
  </si>
  <si>
    <t>7,5 G/15 ML</t>
  </si>
  <si>
    <t>150 ML</t>
  </si>
  <si>
    <t>MAGNESIUM+POTASSIUM</t>
  </si>
  <si>
    <t>ASPAR ESPEFA</t>
  </si>
  <si>
    <t>0,1 MG</t>
  </si>
  <si>
    <t>NYSTATIN</t>
  </si>
  <si>
    <t>0,12 G/5 ML</t>
  </si>
  <si>
    <t>150 G</t>
  </si>
  <si>
    <t>SODIUM VALPROATE</t>
  </si>
  <si>
    <t>DEPAKINE CHRONO 500</t>
  </si>
  <si>
    <t>DEPAKINE CHRONO 300</t>
  </si>
  <si>
    <t>SPIRAMYCIN</t>
  </si>
  <si>
    <t>ROVAMYCINE</t>
  </si>
  <si>
    <t>1,5 MLN J.M. = 0,5 G</t>
  </si>
  <si>
    <t>SULPIRIDE</t>
  </si>
  <si>
    <t>SULPIRYD PLIVA</t>
  </si>
  <si>
    <t>KROPLE</t>
  </si>
  <si>
    <t>1 SZT.</t>
  </si>
  <si>
    <t>12 SZT.</t>
  </si>
  <si>
    <t>OPATRUNEK</t>
  </si>
  <si>
    <t>PROXACIN 1%</t>
  </si>
  <si>
    <t>10 FIOL</t>
  </si>
  <si>
    <t>ALLANTOINE</t>
  </si>
  <si>
    <t>ALANTAN</t>
  </si>
  <si>
    <t>MAŚĆ</t>
  </si>
  <si>
    <t>ALLANTOINE+ZINC OXIDE</t>
  </si>
  <si>
    <t>ALANTAN - ZASYPKA</t>
  </si>
  <si>
    <t>PROSZEK</t>
  </si>
  <si>
    <t>ALUMINIUM ACETOTARTRATE</t>
  </si>
  <si>
    <t>CZOPKI</t>
  </si>
  <si>
    <t>CHLORAMPHENICOL</t>
  </si>
  <si>
    <t>DETREOMYCYNA 2%</t>
  </si>
  <si>
    <t>CHLORQUINALDOL+METRONIDAZOLE</t>
  </si>
  <si>
    <t>GYNALGIN</t>
  </si>
  <si>
    <t>TABL. DOPOCHWOWE</t>
  </si>
  <si>
    <t>CLOTRIMAZOLE</t>
  </si>
  <si>
    <t>KREM</t>
  </si>
  <si>
    <t>AEROZOL</t>
  </si>
  <si>
    <t>HYDROGEN PEROXIDE</t>
  </si>
  <si>
    <t>WODA UTLENIONA</t>
  </si>
  <si>
    <t>NYSTATYNA VP</t>
  </si>
  <si>
    <t>100000 J.M.</t>
  </si>
  <si>
    <t>0,125 G</t>
  </si>
  <si>
    <t>PHENYLBUTAZONE</t>
  </si>
  <si>
    <t>BUTAPIRAZOL</t>
  </si>
  <si>
    <t>POTASSIUM PERMANGANATE</t>
  </si>
  <si>
    <t>KALIUM HYPERMANGANICUM GALENA</t>
  </si>
  <si>
    <t>SILVER SULFATHIAZOLE</t>
  </si>
  <si>
    <t>ARGOSULFAN 2%</t>
  </si>
  <si>
    <t>30 G</t>
  </si>
  <si>
    <t>100 G</t>
  </si>
  <si>
    <t>40 G</t>
  </si>
  <si>
    <t>400 G</t>
  </si>
  <si>
    <t>5 CZOPKÓW</t>
  </si>
  <si>
    <t>10 CZOPKÓW</t>
  </si>
  <si>
    <t>10 TAB. VAG.</t>
  </si>
  <si>
    <t>HYDROCORISONUM</t>
  </si>
  <si>
    <t>20 G</t>
  </si>
  <si>
    <t>TORMENTILLE FORTE</t>
  </si>
  <si>
    <t>10 TABL. VAG.</t>
  </si>
  <si>
    <t>POVIDONE-IODINE</t>
  </si>
  <si>
    <t>BETADINE</t>
  </si>
  <si>
    <t>30 ML</t>
  </si>
  <si>
    <t>LIDOCAINE HYDROCHLORIDE+CHLORHEXIDINE DIDYDROCHLORIDE</t>
  </si>
  <si>
    <t>CATHJELL</t>
  </si>
  <si>
    <t>ŻEL</t>
  </si>
  <si>
    <t>12,5 G</t>
  </si>
  <si>
    <t>25 SZT</t>
  </si>
  <si>
    <t>500 G</t>
  </si>
  <si>
    <t>ALBUMIN</t>
  </si>
  <si>
    <t>50 ML</t>
  </si>
  <si>
    <t>HUMAN ALBUMIN  20%</t>
  </si>
  <si>
    <t xml:space="preserve">10 BUTELEK </t>
  </si>
  <si>
    <t xml:space="preserve">IOHEXOL </t>
  </si>
  <si>
    <t>OMNIPAQUE 300 MG J/ML</t>
  </si>
  <si>
    <t xml:space="preserve">40 TABL. </t>
  </si>
  <si>
    <t>BUDESONIDE</t>
  </si>
  <si>
    <t>PULMICORT</t>
  </si>
  <si>
    <t>0,001 G/2 ML = 0,5 MG/1 ML</t>
  </si>
  <si>
    <t>20 POJEMNIKÓW</t>
  </si>
  <si>
    <t>BEROTEC N 100</t>
  </si>
  <si>
    <t>0,1 MG W DAWCE</t>
  </si>
  <si>
    <t>200 DAWEK = 10 ML</t>
  </si>
  <si>
    <t>20 ML</t>
  </si>
  <si>
    <t>200 DAWEK</t>
  </si>
  <si>
    <t>IPRATROPIUM BROMIDE</t>
  </si>
  <si>
    <t>0,02 MG W DAWCE</t>
  </si>
  <si>
    <t>VENTOLIN</t>
  </si>
  <si>
    <t>0,1 MG W DAWCE BEZFREONOWEJ</t>
  </si>
  <si>
    <t>SEVORANE *</t>
  </si>
  <si>
    <t>* PAROWNIKI ABBOTT</t>
  </si>
  <si>
    <t>SEVOFLUORANE</t>
  </si>
  <si>
    <t>SULFASALAZINE</t>
  </si>
  <si>
    <t>SALAZOPIRYNE EN</t>
  </si>
  <si>
    <t>TABL. DOJELIT.</t>
  </si>
  <si>
    <t>500 MG</t>
  </si>
  <si>
    <t>TABL.POWL.</t>
  </si>
  <si>
    <t xml:space="preserve">KREM DO PIELĘGNACJI PODRAŻNIEŃ SKÓRY O DZIAŁ. ANTYSEPTYCZNYM I P/ZAPALNYM STOS. NA ODLEŻYNY I OPARZENIA </t>
  </si>
  <si>
    <t>SUDOCREM</t>
  </si>
  <si>
    <t>60G</t>
  </si>
  <si>
    <t>350 ML</t>
  </si>
  <si>
    <t>2 L</t>
  </si>
  <si>
    <t>SKŁAD CHEMICZNY I ZASTOSOWANIE</t>
  </si>
  <si>
    <t xml:space="preserve">PŁYN </t>
  </si>
  <si>
    <t>PRZYKŁADOWA NAZWA HANDLOWA</t>
  </si>
  <si>
    <t>GRUBOŚĆ NITKI (USP)</t>
  </si>
  <si>
    <t>OPIS IGŁY</t>
  </si>
  <si>
    <t>WOREK 3-KOMOROWY DO ZYWIENIA POZAJELITOWEGO METODĄ "ALL  IN ONE" ZAWIERAJĄCE W SWOIM SKŁADZIE ROZTWÓR AMINOKWASÓW Z ELEKTROLITAMI,ROZTWÓR GLUKOZY I WAPNIA,EMULSJĘ TŁUSZCZOWĄ DO PODAWANIA DO ŻYŁ CENTRALNYCH 1400 KCAL  ZAWARTOŚĆ : AMINOKWASY 51 G; AZOT 8,1 G; GLUKOZA 150 G ; TŁUSZCE 60 G</t>
  </si>
  <si>
    <t>MIESZANINA PIERWIASTKÓW ŚLADOWYCH PRZEZNACZONA JAKO DODATEK DO ŻYWIENIA POZAJELITOWEGO</t>
  </si>
  <si>
    <t>0,2G</t>
  </si>
  <si>
    <t>28 KAPS.</t>
  </si>
  <si>
    <t>SUBST.</t>
  </si>
  <si>
    <t>TALK</t>
  </si>
  <si>
    <t>SILVER NITRATE</t>
  </si>
  <si>
    <t>SREBRA AZOTAN</t>
  </si>
  <si>
    <t>ZINC OXIDE</t>
  </si>
  <si>
    <t>CYNKU TLENEK</t>
  </si>
  <si>
    <t>ZGŁĘBNIK</t>
  </si>
  <si>
    <t>CH10 X 130 CM</t>
  </si>
  <si>
    <t>VIPER ANTITOXIN</t>
  </si>
  <si>
    <t>ANTYTOKSYNA JADU ŻMIJ</t>
  </si>
  <si>
    <t>500 J.A./5 ML</t>
  </si>
  <si>
    <t>DŁUGOŚĆ NITKI ( CM )</t>
  </si>
  <si>
    <t>SZEW METALOWY , POWLEKANY, TYPU VENTROFIL.</t>
  </si>
  <si>
    <t xml:space="preserve">1,3 mm </t>
  </si>
  <si>
    <t xml:space="preserve">Podstawą rozpatrywania oferty będzie uzyskanie pozytywnej opinii o niciach chirurgicznych wystawionych przez lekarzy zabiegowców . </t>
  </si>
  <si>
    <t>2 X 100 MM , ODWROTNIE TNĄCE</t>
  </si>
  <si>
    <t>B , TBC ,F , V ( TAKŻE HBV , HIV , ROTA  I WIRUSY OPRYSZCZKI 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HIGIENICZNE ODKAŻANIE 0,5 MIN ; CHIRURGICZNE ODKAŻANIE 1,5 MIN WYKONYWANE 3-KROTNIE</t>
  </si>
  <si>
    <t>B,TBC,MRSA, F  , V (HBV,HIV, HERPES , ROTA , ADENO)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15 SEK ; PRZY ZAGROŻENIACH Z WYDŁUŻENIEM CZASU ODKAŻANIA  W ZALEŻNOŚCI OD TYPU WIRUSA DO 1 MIN LUB 2 MIN</t>
  </si>
  <si>
    <t>TETANUS TOXOID</t>
  </si>
  <si>
    <t>40 J.M /0,5 ML</t>
  </si>
  <si>
    <t xml:space="preserve">500 G </t>
  </si>
  <si>
    <t>TALCUM</t>
  </si>
  <si>
    <t xml:space="preserve">ZGŁĘBNIK NOSOWO-JELITOWY  , WYMIENIALNY CO 6 TYGODNI </t>
  </si>
  <si>
    <t>B , F , V  1 MIN</t>
  </si>
  <si>
    <t>POZOSTAWIENIE NA RANIE DO KILKU DNI</t>
  </si>
  <si>
    <t>B , TBC , V (HBV , HIV) ROZTWÓR ROBOCZY 2% CZAS DEZYNFEKCJI 2 GODZ.</t>
  </si>
  <si>
    <t>1 L+POMPKA</t>
  </si>
  <si>
    <t>RANITIDINE</t>
  </si>
  <si>
    <t>0,15G</t>
  </si>
  <si>
    <t>14 TABL.</t>
  </si>
  <si>
    <t>0,25MG/ML</t>
  </si>
  <si>
    <t>20ML</t>
  </si>
  <si>
    <t xml:space="preserve">ATROVENT </t>
  </si>
  <si>
    <t>10MG/ML</t>
  </si>
  <si>
    <t>75G</t>
  </si>
  <si>
    <t>CEFUROXIME*</t>
  </si>
  <si>
    <t xml:space="preserve">*ANTYBIOTYKI DO STOSOWANIA OD 1 DNIA ŻYCIA </t>
  </si>
  <si>
    <t>GRANUFLEX</t>
  </si>
  <si>
    <t>10 CM X 10 CM</t>
  </si>
  <si>
    <t>10 SZT.</t>
  </si>
  <si>
    <t>GĄBKA</t>
  </si>
  <si>
    <t>8 CM X 5 CM X 1 CM</t>
  </si>
  <si>
    <t>40 CM X 10 CM</t>
  </si>
  <si>
    <t>20 CM X 15 CM</t>
  </si>
  <si>
    <t>OPIS OPATRUNKU</t>
  </si>
  <si>
    <t>GĄBKA ŻELATYNOWA</t>
  </si>
  <si>
    <t>JELONET</t>
  </si>
  <si>
    <t>SAMOPRZYLEPNY OPATRUNEK HYDROKOLOIDOWY DO RAN Z MAŁYM LUB UMIARKOWANYM WYSIĘKIEM ( KOMPOZYCJA TRZECH KOLOIDÓW : KARBOKSYMETYLOCELULOZY SODOWEJ , PEKTYNY I ŻELATYNY)</t>
  </si>
  <si>
    <t xml:space="preserve">STERYLNY OPATRUNEK Z GAZY BAWEŁNIANEJ NASĄCZONEJ PARAFINĄ </t>
  </si>
  <si>
    <t>MEROPENEM</t>
  </si>
  <si>
    <t>0,5G</t>
  </si>
  <si>
    <t>PREPARATY RÓWNOWAŻNE  TO LEKI Z TĄ SAMĄ SUBSTANCJĄ LECZNICZĄ I TAKIMI SAMYMI WSKAZANIAMI LECZNICZYMI W KARCIE CHARAKTERYSTYKI SUBSTANCJI LECZNICZEJ</t>
  </si>
  <si>
    <t>WSZYSTKIE ELEMNTY TEGO ZADANIA MUSZĄ BYĆ KOMPATYBILNE ZE SOBĄ I PRZEZSKÓRNA ENDOSKOPOWĄ GASTROSTOMIĄ  NUTRICIA</t>
  </si>
  <si>
    <t xml:space="preserve">50 TABL. </t>
  </si>
  <si>
    <t xml:space="preserve">100 KAPS. </t>
  </si>
  <si>
    <t>24 KAPS.</t>
  </si>
  <si>
    <t xml:space="preserve">30 TABL. </t>
  </si>
  <si>
    <t>TABL.POWL</t>
  </si>
  <si>
    <t>60 TABL. POWL.</t>
  </si>
  <si>
    <t>ZADANIE 1 PŁYNY INFUZYJNE</t>
  </si>
  <si>
    <t>ZADANIE 2 ENOXAPARIN</t>
  </si>
  <si>
    <t>ZADANIE 4 ŚRODKI ODURZAJĄCE</t>
  </si>
  <si>
    <t>AMIZEPIN</t>
  </si>
  <si>
    <t>BENGMARK ZGŁĘBNIK NOSOWO-JELITOWY</t>
  </si>
  <si>
    <t>TABL</t>
  </si>
  <si>
    <t>METHYLPREDNISOLONE</t>
  </si>
  <si>
    <t>0,016 G</t>
  </si>
  <si>
    <t>RANITYDYNA SANOFI</t>
  </si>
  <si>
    <t>FINLEPSIN 400 RETARD</t>
  </si>
  <si>
    <t>FINLEPSIN 200 RETARD</t>
  </si>
  <si>
    <t>0,02G / KROPLA</t>
  </si>
  <si>
    <t xml:space="preserve">LACTULOSUM </t>
  </si>
  <si>
    <t>ALTAZIJA</t>
  </si>
  <si>
    <t xml:space="preserve">CLOTRIMAZOLUM </t>
  </si>
  <si>
    <t xml:space="preserve">CAPTOPRIL </t>
  </si>
  <si>
    <t xml:space="preserve">INJ. MAGNESII SULFURICI 20% </t>
  </si>
  <si>
    <t xml:space="preserve">METOCLOPRAMIDUM 0,5% </t>
  </si>
  <si>
    <t xml:space="preserve">METRONIDAZOL </t>
  </si>
  <si>
    <t>NATRIUM BICARBONICUM 8,4%</t>
  </si>
  <si>
    <t xml:space="preserve">FUROSEMIDE </t>
  </si>
  <si>
    <t>DOBUTAMIN</t>
  </si>
  <si>
    <t>FIOL.</t>
  </si>
  <si>
    <t>TRITACE</t>
  </si>
  <si>
    <t xml:space="preserve">TABL. PODZIELNA </t>
  </si>
  <si>
    <t>2,5 MG</t>
  </si>
  <si>
    <t xml:space="preserve">CORDARONE </t>
  </si>
  <si>
    <t>200 MG/1 ML</t>
  </si>
  <si>
    <t xml:space="preserve">GLUCOSUM 20% </t>
  </si>
  <si>
    <t>DEXAMETHASON</t>
  </si>
  <si>
    <t xml:space="preserve">SURGICEL </t>
  </si>
  <si>
    <t xml:space="preserve">5 MC X 1,25 CM </t>
  </si>
  <si>
    <t>ZINACEF 1500 MG</t>
  </si>
  <si>
    <t>POZYCJE 1-5 MUSZĄ MIEĆ POTWERDZONĄ ZGODNOŚĆ I TRWAŁOŚĆ</t>
  </si>
  <si>
    <t xml:space="preserve">TETANA -SZCZEPIONKA TĘŻCOWA </t>
  </si>
  <si>
    <t xml:space="preserve"> ZADANIE 3 NADROPARIN I FONDAPARINUX</t>
  </si>
  <si>
    <t>PANTOPRAZOL</t>
  </si>
  <si>
    <t>IPP</t>
  </si>
  <si>
    <t>56 KAPS</t>
  </si>
  <si>
    <t>OPATRUNEK HEMOSTATYCZNY WYKOKONNANY ZE 100% UTLENIONEJ REGENEROWANEJ CELULOZY</t>
  </si>
  <si>
    <t>DICHLOROWODOREK OKTENIDYNY +ALKOHOL FENOKSYETYLOWY  PREPARAT DO ODKAŻANIA RAN , BŁON ŚLUZOWYCH ISKÓRY ( 0,1 G + 2 G /100 G)</t>
  </si>
  <si>
    <t>PREPARAT DO ZWILŻANIA I 0CZYSZCZENIA POKRYTYCH NALOTEM , ZAINFEKOWANYCH ORAZ PRZEWLEKŁYCH RAN ZAWIERA AQUA PURIFICATA , PROPYLENE GLYCOL ,HYDROXYETHYLCELLULOSE ,OCTENIDINE HCL</t>
  </si>
  <si>
    <t>PŁYN DO MYCIA RĄK BEZ MYDŁA O pH 5-5,5 SKŁAD: AQUA,SODIUM LAURETH SULFATE,AMMONIUM SULFATE,LAURYL GLUCOSIDE,PEG-7 GLICERYL COCOATE,COCAMIDOPROPYL BETAINE,LAURETH-2,PROPYLENE GLYCOL,PEG-55,PROPYLENE GLYCOL OLEATE,CITRIC ACID , SODIUMBENZOATE,PARFUM,CL42051</t>
  </si>
  <si>
    <t xml:space="preserve">ETANOL+ALKOHOL IZOPROPYLOWY+ALKOHOL BENZYLOWY ( 46 G +27 G+1 G 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INJEKCJAMI,PUNKCJAMI ,POBIERANIEM KRWI I SZCZEPIENIEM </t>
  </si>
  <si>
    <t xml:space="preserve">ALKOHOLIZOPROPYLOWY +CHLOREK BENZALKONIOWY+KWAS UNDECYLOWY   (60G +0,3 G+0,1 G ) 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PŁYN DO HIGIENICZNEGO I CHIRURGICZNEGO ODKAŻANIA RĄK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</si>
  <si>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PREPARAT DO DEZYNFEKCJI NARZĘDZI LEKARSKICH  ZAWIERA ALDEHYD GLUTAROWY I TRÓJETYLENOGLIKOL ( 24,5 G+ 2,G) / 100 G</t>
  </si>
  <si>
    <t>PIMAFUCORT</t>
  </si>
  <si>
    <t>NATAMYCINUM+NEOMYCINUM+ HYDROCORTISONUM</t>
  </si>
  <si>
    <t>MEDROL</t>
  </si>
  <si>
    <t>MARCAINE SPINAL HAEVY 0,5% HEAVY</t>
  </si>
  <si>
    <t xml:space="preserve">MEROPENEM </t>
  </si>
  <si>
    <t>TACLAR</t>
  </si>
  <si>
    <t>MEDISPON STANDARD</t>
  </si>
  <si>
    <t>ATRODIL</t>
  </si>
  <si>
    <t>GOTOWY ALKOHOLOWY PREPARAT DO SZYBKIEJ DEZYNFEKCJI POWIERZCHNI I WYROBÓW MEDYCZNYCH JEDEN SKŁADNIK AKTYWNY 
ETANOL 72 G/100 G - 72 g</t>
  </si>
  <si>
    <t xml:space="preserve">B  ,PRĄTKI,F, V (HIV,HBV,HCV,ADENO,ROTA) CZAS DEZYNFEKCJI 30 SEK </t>
  </si>
  <si>
    <t>DEKSTRAN 40 000 10%</t>
  </si>
  <si>
    <t>LEKI MUSZĄ POCHODZIĆ OD JEDNEGO PRODUCENTA</t>
  </si>
  <si>
    <t>DOXAZOSIN</t>
  </si>
  <si>
    <t>CARDURA</t>
  </si>
  <si>
    <t>POZ 1,2  OPAKOWANIA MUSZĄ PASOWAĆ DO DOZOWNIKÓW DERMADOS</t>
  </si>
  <si>
    <t>NEBIVOLOL</t>
  </si>
  <si>
    <t>DANEB</t>
  </si>
  <si>
    <t>28 TABL</t>
  </si>
  <si>
    <t xml:space="preserve">ZADANIE 5 AMIKACIN, CEFUROXIME  </t>
  </si>
  <si>
    <t xml:space="preserve">ZADANIE 6 CEFUROXIME </t>
  </si>
  <si>
    <t>ZADANIE 7 ŻYWIENIE POZAJELITOWE</t>
  </si>
  <si>
    <t>ZADANIE 8 CIPROFLOXACIN</t>
  </si>
  <si>
    <t>ZADANIE 10 ŚRODKI KONTRASTOWE</t>
  </si>
  <si>
    <t>ZADANIE 11 PANTOPRAZOL</t>
  </si>
  <si>
    <t>ZADANIE 16 LEKI OKULISTYCZNE I OTOLARYNGOLOGICZNE</t>
  </si>
  <si>
    <t>ZADANIE 17 LEKI STOSOWANE POZAJELITOWO</t>
  </si>
  <si>
    <t>ZADANIE 18 LEKI DOUSTNE</t>
  </si>
  <si>
    <t>ZADANIE 19 OPATRUNKI JAŁOWE</t>
  </si>
  <si>
    <t>ZADANIE 20 LEKI ZEW , CZOPKI</t>
  </si>
  <si>
    <t>ZADANIE 21 SZCZEPIONKI I SUROWICE</t>
  </si>
  <si>
    <t xml:space="preserve">ZADANIE 22 ALBUMINY </t>
  </si>
  <si>
    <t>ZADANIE 23 SUBSTANCJE RECEPTUROWE</t>
  </si>
  <si>
    <t>ZADANIE 24 ŻYWIENIE DOJELITOWE</t>
  </si>
  <si>
    <t>ZADANIE 25 LEKI WZIEWNE</t>
  </si>
  <si>
    <t>ZADANIE 26 ODKAŻANIE SKÓRY , BŁ.ŚLUZOWYCH I RAN</t>
  </si>
  <si>
    <t>ZADANIE 27 ŚRODKI DO MYCIA I DEZYNFEKCJI SKÓRY I BŁONŚLUZOWYCH</t>
  </si>
  <si>
    <t>ZADANIE 28 ŚRODKI DO DEZYNFEKCJI POWIERZCHNI</t>
  </si>
  <si>
    <t>ZADANIE 29 ŚRODKI DO DEZYNFEKCJI NARZĘDZI</t>
  </si>
  <si>
    <t>ZADANIE 30 VENTROFIL</t>
  </si>
  <si>
    <t>VAT</t>
  </si>
  <si>
    <t>WARTOŚĆ BRUTTO</t>
  </si>
  <si>
    <t>RAZEM</t>
  </si>
  <si>
    <t>Nr katalogowy/kod EAN</t>
  </si>
  <si>
    <t>Producent</t>
  </si>
  <si>
    <t xml:space="preserve">ZAKRES I CZAS DZIAŁANIA </t>
  </si>
  <si>
    <r>
      <t>ZADANIE 9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PASKI </t>
    </r>
    <r>
      <rPr>
        <sz val="11"/>
        <color theme="1"/>
        <rFont val="Calibri"/>
        <family val="2"/>
        <charset val="238"/>
        <scheme val="minor"/>
      </rPr>
      <t>DO GLUKOMETRU ACCU-CHEK</t>
    </r>
  </si>
  <si>
    <t>ZADANIE 12 LEKI  FIRMY LEK SANDOZ LUB RÓWNOWAŻNE</t>
  </si>
  <si>
    <t>ZADANIE 13 LEKI FIRMY POLPHARMA LUB RÓWNOWAŻNE</t>
  </si>
  <si>
    <t>ZADANIE 14 LEKI FIRMY WZF POLFA WARSZAWA LUB RÓWNOWAŻNE</t>
  </si>
  <si>
    <t>ZADANIE 15 LEKI FIRMY SANOFI LUB RÓWNOWAŻNE</t>
  </si>
  <si>
    <t>poz 1 Zamawiający wymaga aby : 1. produkty miały zarejestrowane wskazania ostre zapalenie krtani tchawicy i oskrzeli zespół  Krupu, 2.produkty , 
            po którego zastosowaniu poprawa stanu klinicznego może nastąpić już w ciągu kilku godzin od rozpoczęcia leczenia?</t>
  </si>
  <si>
    <t>-</t>
  </si>
  <si>
    <t>SZACUNKOWE ZAPOTRZEBOWANIE (saszetki) DO 12.03.2015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</si>
</sst>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 applyAlignment="1"/>
    <xf numFmtId="0" fontId="0" fillId="0" borderId="0" xfId="0" applyFont="1" applyAlignment="1">
      <alignment vertical="top" wrapText="1"/>
    </xf>
    <xf numFmtId="0" fontId="0" fillId="0" borderId="1" xfId="0" applyBorder="1"/>
    <xf numFmtId="0" fontId="0" fillId="0" borderId="1" xfId="0" applyFont="1" applyBorder="1"/>
    <xf numFmtId="2" fontId="0" fillId="0" borderId="1" xfId="0" applyNumberFormat="1" applyFont="1" applyBorder="1"/>
    <xf numFmtId="2" fontId="0" fillId="0" borderId="1" xfId="0" applyNumberForma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top"/>
    </xf>
    <xf numFmtId="0" fontId="0" fillId="0" borderId="1" xfId="0" applyFont="1" applyBorder="1" applyAlignment="1">
      <alignment wrapText="1"/>
    </xf>
    <xf numFmtId="2" fontId="0" fillId="0" borderId="1" xfId="0" applyNumberFormat="1" applyFont="1" applyBorder="1" applyAlignment="1"/>
    <xf numFmtId="0" fontId="0" fillId="0" borderId="1" xfId="0" applyFont="1" applyBorder="1" applyAlignment="1"/>
    <xf numFmtId="0" fontId="0" fillId="0" borderId="1" xfId="0" applyFont="1" applyBorder="1" applyAlignment="1">
      <alignment vertical="center"/>
    </xf>
    <xf numFmtId="2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0" fillId="0" borderId="0" xfId="0" applyFont="1" applyBorder="1"/>
    <xf numFmtId="0" fontId="0" fillId="0" borderId="0" xfId="0" applyBorder="1"/>
    <xf numFmtId="0" fontId="3" fillId="0" borderId="1" xfId="0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9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left"/>
    </xf>
    <xf numFmtId="0" fontId="0" fillId="0" borderId="0" xfId="0" applyFont="1" applyBorder="1" applyAlignment="1">
      <alignment horizontal="right"/>
    </xf>
    <xf numFmtId="9" fontId="0" fillId="0" borderId="1" xfId="0" applyNumberFormat="1" applyFont="1" applyBorder="1" applyAlignment="1">
      <alignment horizontal="left"/>
    </xf>
    <xf numFmtId="0" fontId="0" fillId="0" borderId="0" xfId="0" applyFont="1" applyBorder="1" applyAlignment="1">
      <alignment horizontal="left"/>
    </xf>
    <xf numFmtId="9" fontId="0" fillId="0" borderId="1" xfId="0" applyNumberFormat="1" applyFont="1" applyBorder="1"/>
    <xf numFmtId="9" fontId="0" fillId="0" borderId="0" xfId="0" applyNumberFormat="1" applyFont="1" applyBorder="1"/>
    <xf numFmtId="0" fontId="0" fillId="0" borderId="1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1" xfId="0" applyFont="1" applyBorder="1" applyAlignment="1">
      <alignment horizontal="left" vertical="center"/>
    </xf>
    <xf numFmtId="9" fontId="0" fillId="0" borderId="0" xfId="0" applyNumberFormat="1" applyFont="1" applyBorder="1" applyAlignment="1">
      <alignment horizontal="left"/>
    </xf>
    <xf numFmtId="0" fontId="0" fillId="0" borderId="1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Font="1" applyBorder="1" applyAlignment="1">
      <alignment wrapText="1"/>
    </xf>
    <xf numFmtId="0" fontId="0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view="pageLayout" zoomScale="70" zoomScaleNormal="100" zoomScaleSheetLayoutView="90" zoomScalePageLayoutView="70" workbookViewId="0">
      <selection activeCell="I3" sqref="I3:I6"/>
    </sheetView>
  </sheetViews>
  <sheetFormatPr defaultRowHeight="15" x14ac:dyDescent="0.25"/>
  <cols>
    <col min="1" max="1" width="3.140625" customWidth="1"/>
    <col min="2" max="2" width="26.5703125" customWidth="1"/>
    <col min="3" max="3" width="53.5703125" customWidth="1"/>
    <col min="4" max="4" width="8.140625" customWidth="1"/>
    <col min="5" max="5" width="10.140625" customWidth="1"/>
    <col min="6" max="6" width="8.140625" customWidth="1"/>
    <col min="7" max="7" width="9.140625" customWidth="1"/>
    <col min="8" max="8" width="10.140625" customWidth="1"/>
    <col min="9" max="9" width="7.42578125" customWidth="1"/>
    <col min="10" max="10" width="10.5703125" customWidth="1"/>
    <col min="11" max="11" width="22" customWidth="1"/>
    <col min="12" max="12" width="10.85546875" customWidth="1"/>
  </cols>
  <sheetData>
    <row r="1" spans="1:12" x14ac:dyDescent="0.25">
      <c r="A1" s="42" t="s">
        <v>385</v>
      </c>
      <c r="B1" s="42"/>
      <c r="C1" s="42"/>
    </row>
    <row r="2" spans="1:12" ht="30" x14ac:dyDescent="0.25">
      <c r="A2" s="12" t="s">
        <v>0</v>
      </c>
      <c r="B2" s="12" t="s">
        <v>7</v>
      </c>
      <c r="C2" s="12" t="s">
        <v>8</v>
      </c>
      <c r="D2" s="13" t="s">
        <v>9</v>
      </c>
      <c r="E2" s="13" t="s">
        <v>15</v>
      </c>
      <c r="F2" s="13" t="s">
        <v>18</v>
      </c>
      <c r="G2" s="13" t="s">
        <v>16</v>
      </c>
      <c r="H2" s="13" t="s">
        <v>17</v>
      </c>
      <c r="I2" s="13" t="s">
        <v>470</v>
      </c>
      <c r="J2" s="13" t="s">
        <v>471</v>
      </c>
      <c r="K2" s="12" t="s">
        <v>473</v>
      </c>
      <c r="L2" s="12" t="s">
        <v>474</v>
      </c>
    </row>
    <row r="3" spans="1:12" x14ac:dyDescent="0.25">
      <c r="A3" s="7">
        <v>1</v>
      </c>
      <c r="B3" s="8" t="s">
        <v>482</v>
      </c>
      <c r="C3" s="8" t="s">
        <v>160</v>
      </c>
      <c r="D3" s="8" t="s">
        <v>1</v>
      </c>
      <c r="E3" s="8" t="s">
        <v>11</v>
      </c>
      <c r="F3" s="8">
        <v>1000</v>
      </c>
      <c r="G3" s="9"/>
      <c r="H3" s="9">
        <f>F3*G3</f>
        <v>0</v>
      </c>
      <c r="I3" s="10"/>
      <c r="J3" s="10">
        <f>H3+I3</f>
        <v>0</v>
      </c>
      <c r="K3" s="7"/>
      <c r="L3" s="7"/>
    </row>
    <row r="4" spans="1:12" x14ac:dyDescent="0.25">
      <c r="A4" s="7">
        <v>2</v>
      </c>
      <c r="B4" s="8" t="s">
        <v>3</v>
      </c>
      <c r="C4" s="8" t="s">
        <v>441</v>
      </c>
      <c r="D4" s="8" t="s">
        <v>1</v>
      </c>
      <c r="E4" s="8" t="s">
        <v>2</v>
      </c>
      <c r="F4" s="8">
        <v>20</v>
      </c>
      <c r="G4" s="9"/>
      <c r="H4" s="9">
        <f t="shared" ref="H4:H6" si="0">F4*G4</f>
        <v>0</v>
      </c>
      <c r="I4" s="10"/>
      <c r="J4" s="10">
        <f t="shared" ref="J4:J6" si="1">H4+I4</f>
        <v>0</v>
      </c>
      <c r="K4" s="7"/>
      <c r="L4" s="7"/>
    </row>
    <row r="5" spans="1:12" x14ac:dyDescent="0.25">
      <c r="A5" s="7">
        <v>3</v>
      </c>
      <c r="B5" s="8" t="s">
        <v>5</v>
      </c>
      <c r="C5" s="8" t="s">
        <v>161</v>
      </c>
      <c r="D5" s="8" t="s">
        <v>1</v>
      </c>
      <c r="E5" s="8" t="s">
        <v>13</v>
      </c>
      <c r="F5" s="8">
        <v>2000</v>
      </c>
      <c r="G5" s="9"/>
      <c r="H5" s="9">
        <f t="shared" si="0"/>
        <v>0</v>
      </c>
      <c r="I5" s="10"/>
      <c r="J5" s="10">
        <f t="shared" si="1"/>
        <v>0</v>
      </c>
      <c r="K5" s="7"/>
      <c r="L5" s="7"/>
    </row>
    <row r="6" spans="1:12" x14ac:dyDescent="0.25">
      <c r="A6" s="7">
        <v>4</v>
      </c>
      <c r="B6" s="8" t="s">
        <v>14</v>
      </c>
      <c r="C6" s="8" t="s">
        <v>6</v>
      </c>
      <c r="D6" s="8" t="s">
        <v>1</v>
      </c>
      <c r="E6" s="8" t="s">
        <v>12</v>
      </c>
      <c r="F6" s="8">
        <v>220</v>
      </c>
      <c r="G6" s="9"/>
      <c r="H6" s="9">
        <f t="shared" si="0"/>
        <v>0</v>
      </c>
      <c r="I6" s="10"/>
      <c r="J6" s="10">
        <f t="shared" si="1"/>
        <v>0</v>
      </c>
      <c r="K6" s="7"/>
      <c r="L6" s="7"/>
    </row>
    <row r="7" spans="1:12" x14ac:dyDescent="0.25">
      <c r="G7" s="7" t="s">
        <v>472</v>
      </c>
      <c r="H7" s="10">
        <f>SUM(H3:H6)</f>
        <v>0</v>
      </c>
      <c r="I7" s="10">
        <f t="shared" ref="I7:J7" si="2">SUM(I3:I6)</f>
        <v>0</v>
      </c>
      <c r="J7" s="10">
        <f t="shared" si="2"/>
        <v>0</v>
      </c>
    </row>
    <row r="8" spans="1:12" x14ac:dyDescent="0.25">
      <c r="G8" s="23"/>
      <c r="H8" s="23"/>
      <c r="I8" s="23"/>
      <c r="J8" s="23"/>
    </row>
    <row r="9" spans="1:12" x14ac:dyDescent="0.25">
      <c r="B9" t="s">
        <v>159</v>
      </c>
    </row>
    <row r="11" spans="1:12" x14ac:dyDescent="0.25">
      <c r="B11" s="1" t="s">
        <v>377</v>
      </c>
      <c r="C11" s="1"/>
      <c r="D11" s="1"/>
      <c r="E11" s="1"/>
      <c r="F11" s="1"/>
      <c r="G11" s="1"/>
    </row>
  </sheetData>
  <mergeCells count="1">
    <mergeCell ref="A1:C1"/>
  </mergeCells>
  <pageMargins left="0.7" right="0.7" top="0.75" bottom="0.75" header="0.3" footer="0.3"/>
  <pageSetup paperSize="9" scale="72" orientation="landscape" r:id="rId1"/>
  <headerFooter>
    <oddHeader>&amp;R&amp;"-,Kursywa"Załącznik nr 2</oddHeader>
    <oddFooter>&amp;LSIWZ Znak Sprawy ZOZ.III-270-12/AS/15</oddFooter>
  </headerFooter>
  <colBreaks count="1" manualBreakCount="1">
    <brk id="12" max="10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"/>
  <sheetViews>
    <sheetView view="pageLayout" zoomScaleNormal="100" workbookViewId="0">
      <selection activeCell="C25" sqref="C25"/>
    </sheetView>
  </sheetViews>
  <sheetFormatPr defaultRowHeight="15" x14ac:dyDescent="0.25"/>
  <cols>
    <col min="1" max="1" width="3.28515625" style="2" customWidth="1"/>
    <col min="2" max="2" width="26.7109375" style="2" customWidth="1"/>
    <col min="3" max="3" width="24.42578125" style="2" customWidth="1"/>
    <col min="4" max="4" width="7.7109375" style="2" customWidth="1"/>
    <col min="5" max="5" width="16.140625" style="2" customWidth="1"/>
    <col min="6" max="6" width="13" style="2" customWidth="1"/>
    <col min="7" max="7" width="7.85546875" style="2" customWidth="1"/>
    <col min="8" max="8" width="9.140625" style="2"/>
    <col min="9" max="9" width="12" style="2" customWidth="1"/>
    <col min="10" max="10" width="9.140625" style="2"/>
    <col min="11" max="11" width="10.28515625" style="2" customWidth="1"/>
    <col min="12" max="12" width="21.5703125" style="2" customWidth="1"/>
    <col min="13" max="13" width="9.85546875" style="2" customWidth="1"/>
    <col min="14" max="16384" width="9.140625" style="2"/>
  </cols>
  <sheetData>
    <row r="1" spans="1:13" x14ac:dyDescent="0.25">
      <c r="A1" s="43" t="s">
        <v>453</v>
      </c>
      <c r="B1" s="43"/>
      <c r="C1" s="43"/>
    </row>
    <row r="2" spans="1:13" ht="30" customHeight="1" x14ac:dyDescent="0.25">
      <c r="A2" s="12" t="s">
        <v>0</v>
      </c>
      <c r="B2" s="12" t="s">
        <v>7</v>
      </c>
      <c r="C2" s="14" t="s">
        <v>319</v>
      </c>
      <c r="D2" s="13" t="s">
        <v>9</v>
      </c>
      <c r="E2" s="13" t="s">
        <v>10</v>
      </c>
      <c r="F2" s="13" t="s">
        <v>15</v>
      </c>
      <c r="G2" s="13" t="s">
        <v>18</v>
      </c>
      <c r="H2" s="13" t="s">
        <v>16</v>
      </c>
      <c r="I2" s="13" t="s">
        <v>17</v>
      </c>
      <c r="J2" s="13" t="s">
        <v>470</v>
      </c>
      <c r="K2" s="13" t="s">
        <v>471</v>
      </c>
      <c r="L2" s="12" t="s">
        <v>473</v>
      </c>
      <c r="M2" s="12" t="s">
        <v>474</v>
      </c>
    </row>
    <row r="3" spans="1:13" x14ac:dyDescent="0.25">
      <c r="A3" s="8">
        <v>1</v>
      </c>
      <c r="B3" s="8" t="s">
        <v>288</v>
      </c>
      <c r="C3" s="8" t="s">
        <v>289</v>
      </c>
      <c r="D3" s="8" t="s">
        <v>1</v>
      </c>
      <c r="E3" s="8" t="s">
        <v>65</v>
      </c>
      <c r="F3" s="8" t="s">
        <v>287</v>
      </c>
      <c r="G3" s="8">
        <v>6</v>
      </c>
      <c r="H3" s="9"/>
      <c r="I3" s="9">
        <f>G3*H3</f>
        <v>0</v>
      </c>
      <c r="J3" s="9"/>
      <c r="K3" s="9">
        <f>I3+J3</f>
        <v>0</v>
      </c>
      <c r="L3" s="8"/>
      <c r="M3" s="8"/>
    </row>
    <row r="4" spans="1:13" x14ac:dyDescent="0.25">
      <c r="H4" s="7" t="s">
        <v>472</v>
      </c>
      <c r="I4" s="10">
        <f>I3</f>
        <v>0</v>
      </c>
      <c r="J4" s="10">
        <f t="shared" ref="J4:K4" si="0">J3</f>
        <v>0</v>
      </c>
      <c r="K4" s="10">
        <f t="shared" si="0"/>
        <v>0</v>
      </c>
    </row>
  </sheetData>
  <mergeCells count="1">
    <mergeCell ref="A1:C1"/>
  </mergeCells>
  <pageMargins left="0.7" right="0.7" top="0.75" bottom="0.75" header="0.3" footer="0.3"/>
  <pageSetup paperSize="9" scale="76" fitToHeight="0" orientation="landscape" r:id="rId1"/>
  <colBreaks count="1" manualBreakCount="1">
    <brk id="13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"/>
  <sheetViews>
    <sheetView view="pageLayout" zoomScaleNormal="100" workbookViewId="0">
      <selection activeCell="J4" sqref="J4"/>
    </sheetView>
  </sheetViews>
  <sheetFormatPr defaultRowHeight="15" x14ac:dyDescent="0.25"/>
  <cols>
    <col min="1" max="1" width="3.7109375" style="2" customWidth="1"/>
    <col min="2" max="2" width="28.28515625" style="2" customWidth="1"/>
    <col min="3" max="3" width="18.85546875" style="2" customWidth="1"/>
    <col min="4" max="5" width="9.140625" style="2"/>
    <col min="6" max="6" width="10.140625" style="2" customWidth="1"/>
    <col min="7" max="8" width="9.140625" style="2"/>
    <col min="9" max="9" width="14.7109375" style="2" customWidth="1"/>
    <col min="10" max="10" width="9.140625" style="2"/>
    <col min="11" max="11" width="10.28515625" style="2" customWidth="1"/>
    <col min="12" max="12" width="21.28515625" style="2" customWidth="1"/>
    <col min="13" max="13" width="9.7109375" style="2" customWidth="1"/>
    <col min="14" max="16384" width="9.140625" style="2"/>
  </cols>
  <sheetData>
    <row r="1" spans="1:13" x14ac:dyDescent="0.25">
      <c r="A1" s="43" t="s">
        <v>454</v>
      </c>
      <c r="B1" s="43"/>
      <c r="C1" s="43"/>
    </row>
    <row r="2" spans="1:13" ht="30" customHeight="1" x14ac:dyDescent="0.25">
      <c r="A2" s="12" t="s">
        <v>0</v>
      </c>
      <c r="B2" s="12" t="s">
        <v>7</v>
      </c>
      <c r="C2" s="14" t="s">
        <v>319</v>
      </c>
      <c r="D2" s="13" t="s">
        <v>9</v>
      </c>
      <c r="E2" s="13" t="s">
        <v>10</v>
      </c>
      <c r="F2" s="13" t="s">
        <v>15</v>
      </c>
      <c r="G2" s="13" t="s">
        <v>18</v>
      </c>
      <c r="H2" s="13" t="s">
        <v>16</v>
      </c>
      <c r="I2" s="13" t="s">
        <v>17</v>
      </c>
      <c r="J2" s="13" t="s">
        <v>470</v>
      </c>
      <c r="K2" s="13" t="s">
        <v>471</v>
      </c>
      <c r="L2" s="12" t="s">
        <v>473</v>
      </c>
      <c r="M2" s="12" t="s">
        <v>474</v>
      </c>
    </row>
    <row r="3" spans="1:13" x14ac:dyDescent="0.25">
      <c r="A3" s="8">
        <v>1</v>
      </c>
      <c r="B3" s="8" t="s">
        <v>421</v>
      </c>
      <c r="C3" s="8" t="s">
        <v>422</v>
      </c>
      <c r="D3" s="8" t="s">
        <v>1</v>
      </c>
      <c r="E3" s="8" t="s">
        <v>66</v>
      </c>
      <c r="F3" s="8" t="s">
        <v>39</v>
      </c>
      <c r="G3" s="8">
        <v>400</v>
      </c>
      <c r="H3" s="9"/>
      <c r="I3" s="9">
        <f>G3*H3</f>
        <v>0</v>
      </c>
      <c r="J3" s="9"/>
      <c r="K3" s="9">
        <f>I3+J3</f>
        <v>0</v>
      </c>
      <c r="L3" s="8"/>
      <c r="M3" s="8"/>
    </row>
    <row r="4" spans="1:13" x14ac:dyDescent="0.25">
      <c r="A4" s="8">
        <v>2</v>
      </c>
      <c r="B4" s="8" t="s">
        <v>421</v>
      </c>
      <c r="C4" s="8" t="s">
        <v>422</v>
      </c>
      <c r="D4" s="8" t="s">
        <v>71</v>
      </c>
      <c r="E4" s="8" t="s">
        <v>66</v>
      </c>
      <c r="F4" s="8" t="s">
        <v>423</v>
      </c>
      <c r="G4" s="8">
        <v>5</v>
      </c>
      <c r="H4" s="9"/>
      <c r="I4" s="9">
        <f>G4*H4</f>
        <v>0</v>
      </c>
      <c r="J4" s="9"/>
      <c r="K4" s="9">
        <f>I4+J4</f>
        <v>0</v>
      </c>
      <c r="L4" s="8"/>
      <c r="M4" s="8"/>
    </row>
    <row r="5" spans="1:13" x14ac:dyDescent="0.25">
      <c r="A5" s="22"/>
      <c r="B5" s="22"/>
      <c r="C5" s="22"/>
      <c r="D5" s="22"/>
      <c r="E5" s="22"/>
      <c r="F5" s="22"/>
      <c r="G5" s="22"/>
      <c r="H5" s="7" t="s">
        <v>472</v>
      </c>
      <c r="I5" s="10">
        <f>SUM(I1:I4)</f>
        <v>0</v>
      </c>
      <c r="J5" s="10">
        <f t="shared" ref="J5:K5" si="0">SUM(J1:J4)</f>
        <v>0</v>
      </c>
      <c r="K5" s="10">
        <f t="shared" si="0"/>
        <v>0</v>
      </c>
      <c r="L5" s="22"/>
      <c r="M5" s="22"/>
    </row>
    <row r="7" spans="1:13" x14ac:dyDescent="0.25">
      <c r="B7" s="2" t="s">
        <v>442</v>
      </c>
    </row>
  </sheetData>
  <mergeCells count="1">
    <mergeCell ref="A1:C1"/>
  </mergeCells>
  <pageMargins left="0.7" right="0.7" top="0.75" bottom="0.75" header="0.3" footer="0.3"/>
  <pageSetup paperSize="9" scale="80" fitToHeight="0" orientation="landscape" r:id="rId1"/>
  <colBreaks count="1" manualBreakCount="1">
    <brk id="13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view="pageLayout" zoomScaleNormal="90" workbookViewId="0">
      <selection activeCell="J3" sqref="J3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22.42578125" style="2" customWidth="1"/>
    <col min="4" max="4" width="12.140625" style="2" customWidth="1"/>
    <col min="5" max="5" width="12.28515625" style="2" customWidth="1"/>
    <col min="6" max="6" width="9.85546875" style="2" customWidth="1"/>
    <col min="7" max="7" width="7.140625" style="2" customWidth="1"/>
    <col min="8" max="8" width="7.7109375" style="2" customWidth="1"/>
    <col min="9" max="9" width="10.42578125" style="2" customWidth="1"/>
    <col min="10" max="10" width="6.85546875" style="2" customWidth="1"/>
    <col min="11" max="11" width="10.28515625" style="2" customWidth="1"/>
    <col min="12" max="12" width="21.7109375" style="2" customWidth="1"/>
    <col min="13" max="13" width="9.28515625" style="2" customWidth="1"/>
    <col min="14" max="16384" width="9.140625" style="2"/>
  </cols>
  <sheetData>
    <row r="1" spans="1:13" x14ac:dyDescent="0.25">
      <c r="A1" s="43" t="s">
        <v>477</v>
      </c>
      <c r="B1" s="43"/>
      <c r="C1" s="43"/>
    </row>
    <row r="2" spans="1:13" ht="28.5" customHeight="1" x14ac:dyDescent="0.25">
      <c r="A2" s="12" t="s">
        <v>0</v>
      </c>
      <c r="B2" s="12" t="s">
        <v>7</v>
      </c>
      <c r="C2" s="14" t="s">
        <v>319</v>
      </c>
      <c r="D2" s="13" t="s">
        <v>9</v>
      </c>
      <c r="E2" s="13" t="s">
        <v>10</v>
      </c>
      <c r="F2" s="13" t="s">
        <v>15</v>
      </c>
      <c r="G2" s="13" t="s">
        <v>18</v>
      </c>
      <c r="H2" s="13" t="s">
        <v>16</v>
      </c>
      <c r="I2" s="13" t="s">
        <v>17</v>
      </c>
      <c r="J2" s="13" t="s">
        <v>470</v>
      </c>
      <c r="K2" s="13" t="s">
        <v>471</v>
      </c>
      <c r="L2" s="12" t="s">
        <v>473</v>
      </c>
      <c r="M2" s="12" t="s">
        <v>474</v>
      </c>
    </row>
    <row r="3" spans="1:13" x14ac:dyDescent="0.25">
      <c r="A3" s="8">
        <v>1</v>
      </c>
      <c r="B3" s="8" t="s">
        <v>167</v>
      </c>
      <c r="C3" s="8" t="s">
        <v>202</v>
      </c>
      <c r="D3" s="8" t="s">
        <v>1</v>
      </c>
      <c r="E3" s="8" t="s">
        <v>168</v>
      </c>
      <c r="F3" s="8" t="s">
        <v>59</v>
      </c>
      <c r="G3" s="24">
        <v>70</v>
      </c>
      <c r="H3" s="20"/>
      <c r="I3" s="9">
        <f>G3*H3</f>
        <v>0</v>
      </c>
      <c r="J3" s="9"/>
      <c r="K3" s="9">
        <f>I3+J3</f>
        <v>0</v>
      </c>
      <c r="L3" s="8"/>
      <c r="M3" s="8"/>
    </row>
    <row r="4" spans="1:13" x14ac:dyDescent="0.25">
      <c r="A4" s="8">
        <v>2</v>
      </c>
      <c r="B4" s="8" t="s">
        <v>83</v>
      </c>
      <c r="C4" s="8" t="s">
        <v>173</v>
      </c>
      <c r="D4" s="8" t="s">
        <v>1</v>
      </c>
      <c r="E4" s="8" t="s">
        <v>174</v>
      </c>
      <c r="F4" s="8" t="s">
        <v>59</v>
      </c>
      <c r="G4" s="24">
        <v>4</v>
      </c>
      <c r="H4" s="9"/>
      <c r="I4" s="9">
        <f t="shared" ref="I4:I7" si="0">G4*H4</f>
        <v>0</v>
      </c>
      <c r="J4" s="9"/>
      <c r="K4" s="9">
        <f t="shared" ref="K4:K7" si="1">I4+J4</f>
        <v>0</v>
      </c>
      <c r="L4" s="8"/>
      <c r="M4" s="8"/>
    </row>
    <row r="5" spans="1:13" x14ac:dyDescent="0.25">
      <c r="A5" s="8">
        <v>3</v>
      </c>
      <c r="B5" s="8" t="s">
        <v>175</v>
      </c>
      <c r="C5" s="8" t="s">
        <v>406</v>
      </c>
      <c r="D5" s="8" t="s">
        <v>1</v>
      </c>
      <c r="E5" s="8" t="s">
        <v>176</v>
      </c>
      <c r="F5" s="8" t="s">
        <v>407</v>
      </c>
      <c r="G5" s="24">
        <v>20</v>
      </c>
      <c r="H5" s="9"/>
      <c r="I5" s="9">
        <f t="shared" si="0"/>
        <v>0</v>
      </c>
      <c r="J5" s="9"/>
      <c r="K5" s="9">
        <f t="shared" si="1"/>
        <v>0</v>
      </c>
      <c r="L5" s="8"/>
      <c r="M5" s="8"/>
    </row>
    <row r="6" spans="1:13" x14ac:dyDescent="0.25">
      <c r="A6" s="8">
        <v>4</v>
      </c>
      <c r="B6" s="8" t="s">
        <v>67</v>
      </c>
      <c r="C6" s="8" t="s">
        <v>68</v>
      </c>
      <c r="D6" s="8" t="s">
        <v>46</v>
      </c>
      <c r="E6" s="8" t="s">
        <v>69</v>
      </c>
      <c r="F6" s="8" t="s">
        <v>70</v>
      </c>
      <c r="G6" s="24">
        <v>5</v>
      </c>
      <c r="H6" s="9"/>
      <c r="I6" s="9">
        <f t="shared" si="0"/>
        <v>0</v>
      </c>
      <c r="J6" s="9"/>
      <c r="K6" s="9">
        <f t="shared" si="1"/>
        <v>0</v>
      </c>
      <c r="L6" s="8"/>
      <c r="M6" s="8"/>
    </row>
    <row r="7" spans="1:13" x14ac:dyDescent="0.25">
      <c r="A7" s="8">
        <v>5</v>
      </c>
      <c r="B7" s="8" t="s">
        <v>73</v>
      </c>
      <c r="C7" s="8" t="s">
        <v>74</v>
      </c>
      <c r="D7" s="8" t="s">
        <v>1</v>
      </c>
      <c r="E7" s="8" t="s">
        <v>41</v>
      </c>
      <c r="F7" s="8" t="s">
        <v>39</v>
      </c>
      <c r="G7" s="24">
        <v>120</v>
      </c>
      <c r="H7" s="9"/>
      <c r="I7" s="9">
        <f t="shared" si="0"/>
        <v>0</v>
      </c>
      <c r="J7" s="9"/>
      <c r="K7" s="9">
        <f t="shared" si="1"/>
        <v>0</v>
      </c>
      <c r="L7" s="8"/>
      <c r="M7" s="8"/>
    </row>
    <row r="8" spans="1:13" x14ac:dyDescent="0.25">
      <c r="H8" s="7" t="s">
        <v>472</v>
      </c>
      <c r="I8" s="10">
        <f>SUM(I4:I7)</f>
        <v>0</v>
      </c>
      <c r="J8" s="10">
        <f t="shared" ref="J8:K8" si="2">SUM(J4:J7)</f>
        <v>0</v>
      </c>
      <c r="K8" s="10">
        <f t="shared" si="2"/>
        <v>0</v>
      </c>
    </row>
    <row r="10" spans="1:13" x14ac:dyDescent="0.25">
      <c r="B10" s="2" t="s">
        <v>377</v>
      </c>
    </row>
  </sheetData>
  <mergeCells count="1">
    <mergeCell ref="A1:C1"/>
  </mergeCells>
  <pageMargins left="0.7" right="0.7" top="0.75" bottom="0.75" header="0.3" footer="0.3"/>
  <pageSetup paperSize="9" scale="8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view="pageLayout" zoomScale="80" zoomScaleNormal="80" zoomScalePageLayoutView="80" workbookViewId="0">
      <selection activeCell="J3" sqref="J3:J15"/>
    </sheetView>
  </sheetViews>
  <sheetFormatPr defaultRowHeight="15" x14ac:dyDescent="0.25"/>
  <cols>
    <col min="1" max="1" width="3.7109375" style="2" customWidth="1"/>
    <col min="2" max="2" width="26.140625" style="2" customWidth="1"/>
    <col min="3" max="3" width="29.140625" style="2" customWidth="1"/>
    <col min="4" max="4" width="11" style="2" customWidth="1"/>
    <col min="5" max="5" width="11.140625" style="2" customWidth="1"/>
    <col min="6" max="6" width="14.28515625" style="2" customWidth="1"/>
    <col min="7" max="7" width="7" style="2" customWidth="1"/>
    <col min="8" max="8" width="9.140625" style="2"/>
    <col min="9" max="9" width="10.140625" style="2" customWidth="1"/>
    <col min="10" max="10" width="8.5703125" style="2" customWidth="1"/>
    <col min="11" max="11" width="10.140625" style="2" customWidth="1"/>
    <col min="12" max="12" width="21.85546875" style="2" customWidth="1"/>
    <col min="13" max="13" width="10.28515625" style="2" customWidth="1"/>
    <col min="14" max="16384" width="9.140625" style="2"/>
  </cols>
  <sheetData>
    <row r="1" spans="1:13" x14ac:dyDescent="0.25">
      <c r="A1" s="43" t="s">
        <v>478</v>
      </c>
      <c r="B1" s="43"/>
      <c r="C1" s="43"/>
    </row>
    <row r="2" spans="1:13" ht="27.75" customHeight="1" x14ac:dyDescent="0.25">
      <c r="A2" s="12" t="s">
        <v>0</v>
      </c>
      <c r="B2" s="12" t="s">
        <v>7</v>
      </c>
      <c r="C2" s="14" t="s">
        <v>319</v>
      </c>
      <c r="D2" s="13" t="s">
        <v>9</v>
      </c>
      <c r="E2" s="13" t="s">
        <v>10</v>
      </c>
      <c r="F2" s="13" t="s">
        <v>15</v>
      </c>
      <c r="G2" s="13" t="s">
        <v>18</v>
      </c>
      <c r="H2" s="13" t="s">
        <v>16</v>
      </c>
      <c r="I2" s="13" t="s">
        <v>17</v>
      </c>
      <c r="J2" s="13" t="s">
        <v>470</v>
      </c>
      <c r="K2" s="13" t="s">
        <v>471</v>
      </c>
      <c r="L2" s="12" t="s">
        <v>473</v>
      </c>
      <c r="M2" s="12" t="s">
        <v>474</v>
      </c>
    </row>
    <row r="3" spans="1:13" x14ac:dyDescent="0.25">
      <c r="A3" s="8">
        <v>1</v>
      </c>
      <c r="B3" s="8" t="s">
        <v>80</v>
      </c>
      <c r="C3" s="8" t="s">
        <v>400</v>
      </c>
      <c r="D3" s="8" t="s">
        <v>49</v>
      </c>
      <c r="E3" s="8" t="s">
        <v>81</v>
      </c>
      <c r="F3" s="8" t="s">
        <v>382</v>
      </c>
      <c r="G3" s="8">
        <v>5</v>
      </c>
      <c r="H3" s="9"/>
      <c r="I3" s="9">
        <f>G3*H3</f>
        <v>0</v>
      </c>
      <c r="J3" s="9"/>
      <c r="K3" s="9">
        <f>I3+J3</f>
        <v>0</v>
      </c>
      <c r="L3" s="8"/>
      <c r="M3" s="8"/>
    </row>
    <row r="4" spans="1:13" x14ac:dyDescent="0.25">
      <c r="A4" s="8">
        <v>2</v>
      </c>
      <c r="B4" s="8" t="s">
        <v>197</v>
      </c>
      <c r="C4" s="8" t="s">
        <v>388</v>
      </c>
      <c r="D4" s="8" t="s">
        <v>49</v>
      </c>
      <c r="E4" s="8" t="s">
        <v>324</v>
      </c>
      <c r="F4" s="8" t="s">
        <v>379</v>
      </c>
      <c r="G4" s="8">
        <v>5</v>
      </c>
      <c r="H4" s="9"/>
      <c r="I4" s="9">
        <f t="shared" ref="I4:I15" si="0">G4*H4</f>
        <v>0</v>
      </c>
      <c r="J4" s="9"/>
      <c r="K4" s="9">
        <f t="shared" ref="K4:K15" si="1">I4+J4</f>
        <v>0</v>
      </c>
      <c r="L4" s="8"/>
      <c r="M4" s="8"/>
    </row>
    <row r="5" spans="1:13" x14ac:dyDescent="0.25">
      <c r="A5" s="8">
        <v>3</v>
      </c>
      <c r="B5" s="8" t="s">
        <v>86</v>
      </c>
      <c r="C5" s="8" t="s">
        <v>405</v>
      </c>
      <c r="D5" s="8" t="s">
        <v>1</v>
      </c>
      <c r="E5" s="8" t="s">
        <v>87</v>
      </c>
      <c r="F5" s="8" t="s">
        <v>59</v>
      </c>
      <c r="G5" s="8">
        <v>20</v>
      </c>
      <c r="H5" s="9"/>
      <c r="I5" s="9">
        <f t="shared" si="0"/>
        <v>0</v>
      </c>
      <c r="J5" s="9"/>
      <c r="K5" s="9">
        <f t="shared" si="1"/>
        <v>0</v>
      </c>
      <c r="L5" s="8"/>
      <c r="M5" s="8"/>
    </row>
    <row r="6" spans="1:13" x14ac:dyDescent="0.25">
      <c r="A6" s="8">
        <v>4</v>
      </c>
      <c r="B6" s="8" t="s">
        <v>86</v>
      </c>
      <c r="C6" s="8" t="s">
        <v>405</v>
      </c>
      <c r="D6" s="8" t="s">
        <v>1</v>
      </c>
      <c r="E6" s="8" t="s">
        <v>87</v>
      </c>
      <c r="F6" s="8" t="s">
        <v>29</v>
      </c>
      <c r="G6" s="8">
        <v>4</v>
      </c>
      <c r="H6" s="9"/>
      <c r="I6" s="9">
        <f t="shared" si="0"/>
        <v>0</v>
      </c>
      <c r="J6" s="9"/>
      <c r="K6" s="9">
        <f t="shared" si="1"/>
        <v>0</v>
      </c>
      <c r="L6" s="8"/>
      <c r="M6" s="8"/>
    </row>
    <row r="7" spans="1:13" x14ac:dyDescent="0.25">
      <c r="A7" s="8">
        <v>5</v>
      </c>
      <c r="B7" s="8" t="s">
        <v>88</v>
      </c>
      <c r="C7" s="8" t="s">
        <v>88</v>
      </c>
      <c r="D7" s="8" t="s">
        <v>383</v>
      </c>
      <c r="E7" s="8" t="s">
        <v>79</v>
      </c>
      <c r="F7" s="8" t="s">
        <v>384</v>
      </c>
      <c r="G7" s="8">
        <v>6</v>
      </c>
      <c r="H7" s="9"/>
      <c r="I7" s="9">
        <f t="shared" si="0"/>
        <v>0</v>
      </c>
      <c r="J7" s="9"/>
      <c r="K7" s="9">
        <f t="shared" si="1"/>
        <v>0</v>
      </c>
      <c r="L7" s="8"/>
      <c r="M7" s="8"/>
    </row>
    <row r="8" spans="1:13" x14ac:dyDescent="0.25">
      <c r="A8" s="8">
        <v>6</v>
      </c>
      <c r="B8" s="8" t="s">
        <v>89</v>
      </c>
      <c r="C8" s="8" t="s">
        <v>401</v>
      </c>
      <c r="D8" s="8" t="s">
        <v>1</v>
      </c>
      <c r="E8" s="8" t="s">
        <v>90</v>
      </c>
      <c r="F8" s="8" t="s">
        <v>33</v>
      </c>
      <c r="G8" s="8">
        <v>12</v>
      </c>
      <c r="H8" s="9"/>
      <c r="I8" s="9">
        <f t="shared" si="0"/>
        <v>0</v>
      </c>
      <c r="J8" s="9"/>
      <c r="K8" s="9">
        <f t="shared" si="1"/>
        <v>0</v>
      </c>
      <c r="L8" s="8"/>
      <c r="M8" s="8"/>
    </row>
    <row r="9" spans="1:13" x14ac:dyDescent="0.25">
      <c r="A9" s="8">
        <v>7</v>
      </c>
      <c r="B9" s="8" t="s">
        <v>91</v>
      </c>
      <c r="C9" s="8" t="s">
        <v>92</v>
      </c>
      <c r="D9" s="8" t="s">
        <v>1</v>
      </c>
      <c r="E9" s="8" t="s">
        <v>93</v>
      </c>
      <c r="F9" s="8" t="s">
        <v>59</v>
      </c>
      <c r="G9" s="8">
        <v>435</v>
      </c>
      <c r="H9" s="9"/>
      <c r="I9" s="9">
        <f t="shared" si="0"/>
        <v>0</v>
      </c>
      <c r="J9" s="9"/>
      <c r="K9" s="9">
        <f t="shared" si="1"/>
        <v>0</v>
      </c>
      <c r="L9" s="8"/>
      <c r="M9" s="8"/>
    </row>
    <row r="10" spans="1:13" x14ac:dyDescent="0.25">
      <c r="A10" s="8">
        <v>8</v>
      </c>
      <c r="B10" s="8" t="s">
        <v>91</v>
      </c>
      <c r="C10" s="8" t="s">
        <v>92</v>
      </c>
      <c r="D10" s="8" t="s">
        <v>1</v>
      </c>
      <c r="E10" s="8" t="s">
        <v>94</v>
      </c>
      <c r="F10" s="8" t="s">
        <v>59</v>
      </c>
      <c r="G10" s="8">
        <v>120</v>
      </c>
      <c r="H10" s="9"/>
      <c r="I10" s="9">
        <f t="shared" si="0"/>
        <v>0</v>
      </c>
      <c r="J10" s="9"/>
      <c r="K10" s="9">
        <f t="shared" si="1"/>
        <v>0</v>
      </c>
      <c r="L10" s="8"/>
      <c r="M10" s="8"/>
    </row>
    <row r="11" spans="1:13" x14ac:dyDescent="0.25">
      <c r="A11" s="8">
        <v>9</v>
      </c>
      <c r="B11" s="8" t="s">
        <v>95</v>
      </c>
      <c r="C11" s="8" t="s">
        <v>402</v>
      </c>
      <c r="D11" s="8" t="s">
        <v>1</v>
      </c>
      <c r="E11" s="8" t="s">
        <v>97</v>
      </c>
      <c r="F11" s="8" t="s">
        <v>59</v>
      </c>
      <c r="G11" s="8">
        <v>70</v>
      </c>
      <c r="H11" s="9"/>
      <c r="I11" s="9">
        <f t="shared" si="0"/>
        <v>0</v>
      </c>
      <c r="J11" s="9"/>
      <c r="K11" s="9">
        <f t="shared" si="1"/>
        <v>0</v>
      </c>
      <c r="L11" s="8"/>
      <c r="M11" s="8"/>
    </row>
    <row r="12" spans="1:13" x14ac:dyDescent="0.25">
      <c r="A12" s="8">
        <v>10</v>
      </c>
      <c r="B12" s="8" t="s">
        <v>99</v>
      </c>
      <c r="C12" s="8" t="s">
        <v>403</v>
      </c>
      <c r="D12" s="8" t="s">
        <v>49</v>
      </c>
      <c r="E12" s="8" t="s">
        <v>45</v>
      </c>
      <c r="F12" s="8" t="s">
        <v>84</v>
      </c>
      <c r="G12" s="8">
        <v>18</v>
      </c>
      <c r="H12" s="9"/>
      <c r="I12" s="9">
        <f t="shared" si="0"/>
        <v>0</v>
      </c>
      <c r="J12" s="9"/>
      <c r="K12" s="9">
        <f t="shared" si="1"/>
        <v>0</v>
      </c>
      <c r="L12" s="8"/>
      <c r="M12" s="8"/>
    </row>
    <row r="13" spans="1:13" x14ac:dyDescent="0.25">
      <c r="A13" s="8">
        <v>11</v>
      </c>
      <c r="B13" s="8" t="s">
        <v>100</v>
      </c>
      <c r="C13" s="8" t="s">
        <v>101</v>
      </c>
      <c r="D13" s="8" t="s">
        <v>49</v>
      </c>
      <c r="E13" s="8" t="s">
        <v>102</v>
      </c>
      <c r="F13" s="8" t="s">
        <v>76</v>
      </c>
      <c r="G13" s="8">
        <v>2</v>
      </c>
      <c r="H13" s="9"/>
      <c r="I13" s="9">
        <f t="shared" si="0"/>
        <v>0</v>
      </c>
      <c r="J13" s="9"/>
      <c r="K13" s="9">
        <f t="shared" si="1"/>
        <v>0</v>
      </c>
      <c r="L13" s="8"/>
      <c r="M13" s="8"/>
    </row>
    <row r="14" spans="1:13" x14ac:dyDescent="0.25">
      <c r="A14" s="8">
        <v>12</v>
      </c>
      <c r="B14" s="8" t="s">
        <v>105</v>
      </c>
      <c r="C14" s="8" t="s">
        <v>404</v>
      </c>
      <c r="D14" s="8" t="s">
        <v>1</v>
      </c>
      <c r="E14" s="8" t="s">
        <v>106</v>
      </c>
      <c r="F14" s="8" t="s">
        <v>33</v>
      </c>
      <c r="G14" s="8">
        <v>5</v>
      </c>
      <c r="H14" s="9"/>
      <c r="I14" s="9">
        <f t="shared" si="0"/>
        <v>0</v>
      </c>
      <c r="J14" s="9"/>
      <c r="K14" s="9">
        <f t="shared" si="1"/>
        <v>0</v>
      </c>
      <c r="L14" s="8"/>
      <c r="M14" s="8"/>
    </row>
    <row r="15" spans="1:13" x14ac:dyDescent="0.25">
      <c r="A15" s="8">
        <v>13</v>
      </c>
      <c r="B15" s="8" t="s">
        <v>107</v>
      </c>
      <c r="C15" s="8" t="s">
        <v>108</v>
      </c>
      <c r="D15" s="8" t="s">
        <v>1</v>
      </c>
      <c r="E15" s="8" t="s">
        <v>36</v>
      </c>
      <c r="F15" s="8" t="s">
        <v>59</v>
      </c>
      <c r="G15" s="8">
        <v>25</v>
      </c>
      <c r="H15" s="9"/>
      <c r="I15" s="9">
        <f t="shared" si="0"/>
        <v>0</v>
      </c>
      <c r="J15" s="9"/>
      <c r="K15" s="9">
        <f t="shared" si="1"/>
        <v>0</v>
      </c>
      <c r="L15" s="8"/>
      <c r="M15" s="8"/>
    </row>
    <row r="16" spans="1:13" x14ac:dyDescent="0.25">
      <c r="H16" s="7" t="s">
        <v>472</v>
      </c>
      <c r="I16" s="10">
        <f>SUM(I12:I15)</f>
        <v>0</v>
      </c>
      <c r="J16" s="10">
        <f t="shared" ref="J16:K16" si="2">SUM(J12:J15)</f>
        <v>0</v>
      </c>
      <c r="K16" s="10">
        <f t="shared" si="2"/>
        <v>0</v>
      </c>
    </row>
    <row r="17" spans="2:2" x14ac:dyDescent="0.25">
      <c r="B17" s="2" t="s">
        <v>377</v>
      </c>
    </row>
  </sheetData>
  <mergeCells count="1">
    <mergeCell ref="A1:C1"/>
  </mergeCells>
  <pageMargins left="0.7" right="0.7" top="0.75" bottom="0.75" header="0.3" footer="0.3"/>
  <pageSetup paperSize="9" scale="76" fitToHeight="0" orientation="landscape" r:id="rId1"/>
  <colBreaks count="1" manualBreakCount="1">
    <brk id="13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view="pageLayout" zoomScale="80" zoomScaleNormal="100" zoomScalePageLayoutView="80" workbookViewId="0">
      <selection activeCell="J3" sqref="J3:J14"/>
    </sheetView>
  </sheetViews>
  <sheetFormatPr defaultRowHeight="15" x14ac:dyDescent="0.25"/>
  <cols>
    <col min="1" max="1" width="3.85546875" style="2" customWidth="1"/>
    <col min="2" max="2" width="33" style="2" customWidth="1"/>
    <col min="3" max="3" width="38.140625" style="2" customWidth="1"/>
    <col min="4" max="4" width="8.140625" style="2" customWidth="1"/>
    <col min="5" max="5" width="12" style="2" customWidth="1"/>
    <col min="6" max="6" width="13" style="2" customWidth="1"/>
    <col min="7" max="7" width="7" style="2" customWidth="1"/>
    <col min="8" max="8" width="7.7109375" style="2" customWidth="1"/>
    <col min="9" max="9" width="9.5703125" style="2" customWidth="1"/>
    <col min="10" max="10" width="6.85546875" style="2" customWidth="1"/>
    <col min="11" max="11" width="9.7109375" style="2" customWidth="1"/>
    <col min="12" max="12" width="21.42578125" style="2" customWidth="1"/>
    <col min="13" max="13" width="10.28515625" style="2" customWidth="1"/>
    <col min="14" max="16384" width="9.140625" style="2"/>
  </cols>
  <sheetData>
    <row r="1" spans="1:13" x14ac:dyDescent="0.25">
      <c r="A1" s="43" t="s">
        <v>479</v>
      </c>
      <c r="B1" s="43"/>
      <c r="C1" s="43"/>
    </row>
    <row r="2" spans="1:13" ht="30" customHeight="1" x14ac:dyDescent="0.25">
      <c r="A2" s="12" t="s">
        <v>0</v>
      </c>
      <c r="B2" s="12" t="s">
        <v>7</v>
      </c>
      <c r="C2" s="14" t="s">
        <v>319</v>
      </c>
      <c r="D2" s="13" t="s">
        <v>9</v>
      </c>
      <c r="E2" s="13" t="s">
        <v>10</v>
      </c>
      <c r="F2" s="13" t="s">
        <v>15</v>
      </c>
      <c r="G2" s="13" t="s">
        <v>18</v>
      </c>
      <c r="H2" s="13" t="s">
        <v>16</v>
      </c>
      <c r="I2" s="13" t="s">
        <v>17</v>
      </c>
      <c r="J2" s="13" t="s">
        <v>470</v>
      </c>
      <c r="K2" s="13" t="s">
        <v>471</v>
      </c>
      <c r="L2" s="12" t="s">
        <v>473</v>
      </c>
      <c r="M2" s="12" t="s">
        <v>474</v>
      </c>
    </row>
    <row r="3" spans="1:13" x14ac:dyDescent="0.25">
      <c r="A3" s="8">
        <v>1</v>
      </c>
      <c r="B3" s="8" t="s">
        <v>110</v>
      </c>
      <c r="C3" s="8" t="s">
        <v>111</v>
      </c>
      <c r="D3" s="8" t="s">
        <v>1</v>
      </c>
      <c r="E3" s="8" t="s">
        <v>35</v>
      </c>
      <c r="F3" s="8" t="s">
        <v>33</v>
      </c>
      <c r="G3" s="8">
        <v>16</v>
      </c>
      <c r="H3" s="8"/>
      <c r="I3" s="9">
        <f>G3*H3</f>
        <v>0</v>
      </c>
      <c r="J3" s="9"/>
      <c r="K3" s="9">
        <f>I3+J3</f>
        <v>0</v>
      </c>
      <c r="L3" s="8"/>
      <c r="M3" s="8"/>
    </row>
    <row r="4" spans="1:13" x14ac:dyDescent="0.25">
      <c r="A4" s="8">
        <v>2</v>
      </c>
      <c r="B4" s="8" t="s">
        <v>115</v>
      </c>
      <c r="C4" s="8" t="s">
        <v>116</v>
      </c>
      <c r="D4" s="8" t="s">
        <v>1</v>
      </c>
      <c r="E4" s="8" t="s">
        <v>117</v>
      </c>
      <c r="F4" s="8" t="s">
        <v>59</v>
      </c>
      <c r="G4" s="8">
        <v>25</v>
      </c>
      <c r="H4" s="8"/>
      <c r="I4" s="9">
        <f t="shared" ref="I4:I14" si="0">G4*H4</f>
        <v>0</v>
      </c>
      <c r="J4" s="9"/>
      <c r="K4" s="9">
        <f t="shared" ref="K4:K14" si="1">I4+J4</f>
        <v>0</v>
      </c>
      <c r="L4" s="8"/>
      <c r="M4" s="8"/>
    </row>
    <row r="5" spans="1:13" x14ac:dyDescent="0.25">
      <c r="A5" s="8">
        <v>3</v>
      </c>
      <c r="B5" s="8" t="s">
        <v>118</v>
      </c>
      <c r="C5" s="8" t="s">
        <v>119</v>
      </c>
      <c r="D5" s="8" t="s">
        <v>1</v>
      </c>
      <c r="E5" s="8" t="s">
        <v>120</v>
      </c>
      <c r="F5" s="8" t="s">
        <v>59</v>
      </c>
      <c r="G5" s="8">
        <v>4</v>
      </c>
      <c r="H5" s="8"/>
      <c r="I5" s="9">
        <f t="shared" si="0"/>
        <v>0</v>
      </c>
      <c r="J5" s="9"/>
      <c r="K5" s="9">
        <f t="shared" si="1"/>
        <v>0</v>
      </c>
      <c r="L5" s="8"/>
      <c r="M5" s="8"/>
    </row>
    <row r="6" spans="1:13" x14ac:dyDescent="0.25">
      <c r="A6" s="8">
        <v>4</v>
      </c>
      <c r="B6" s="8" t="s">
        <v>122</v>
      </c>
      <c r="C6" s="8" t="s">
        <v>123</v>
      </c>
      <c r="D6" s="8" t="s">
        <v>49</v>
      </c>
      <c r="E6" s="8" t="s">
        <v>124</v>
      </c>
      <c r="F6" s="8" t="s">
        <v>290</v>
      </c>
      <c r="G6" s="8">
        <v>1</v>
      </c>
      <c r="H6" s="8"/>
      <c r="I6" s="9">
        <f t="shared" si="0"/>
        <v>0</v>
      </c>
      <c r="J6" s="9"/>
      <c r="K6" s="9">
        <f t="shared" si="1"/>
        <v>0</v>
      </c>
      <c r="L6" s="8"/>
      <c r="M6" s="8"/>
    </row>
    <row r="7" spans="1:13" x14ac:dyDescent="0.25">
      <c r="A7" s="8">
        <v>5</v>
      </c>
      <c r="B7" s="8" t="s">
        <v>125</v>
      </c>
      <c r="C7" s="8" t="s">
        <v>126</v>
      </c>
      <c r="D7" s="8" t="s">
        <v>1</v>
      </c>
      <c r="E7" s="8" t="s">
        <v>128</v>
      </c>
      <c r="F7" s="8" t="s">
        <v>129</v>
      </c>
      <c r="G7" s="8">
        <v>6</v>
      </c>
      <c r="H7" s="8"/>
      <c r="I7" s="9">
        <f t="shared" si="0"/>
        <v>0</v>
      </c>
      <c r="J7" s="9"/>
      <c r="K7" s="9">
        <f t="shared" si="1"/>
        <v>0</v>
      </c>
      <c r="L7" s="8"/>
      <c r="M7" s="8"/>
    </row>
    <row r="8" spans="1:13" x14ac:dyDescent="0.25">
      <c r="A8" s="8">
        <v>6</v>
      </c>
      <c r="B8" s="8" t="s">
        <v>130</v>
      </c>
      <c r="C8" s="8" t="s">
        <v>131</v>
      </c>
      <c r="D8" s="8" t="s">
        <v>49</v>
      </c>
      <c r="E8" s="8" t="s">
        <v>132</v>
      </c>
      <c r="F8" s="8" t="s">
        <v>70</v>
      </c>
      <c r="G8" s="8">
        <v>10</v>
      </c>
      <c r="H8" s="8"/>
      <c r="I8" s="9">
        <f t="shared" si="0"/>
        <v>0</v>
      </c>
      <c r="J8" s="9"/>
      <c r="K8" s="9">
        <f t="shared" si="1"/>
        <v>0</v>
      </c>
      <c r="L8" s="8"/>
      <c r="M8" s="8"/>
    </row>
    <row r="9" spans="1:13" x14ac:dyDescent="0.25">
      <c r="A9" s="8">
        <v>7</v>
      </c>
      <c r="B9" s="8" t="s">
        <v>133</v>
      </c>
      <c r="C9" s="8" t="s">
        <v>134</v>
      </c>
      <c r="D9" s="8" t="s">
        <v>1</v>
      </c>
      <c r="E9" s="8" t="s">
        <v>114</v>
      </c>
      <c r="F9" s="8" t="s">
        <v>59</v>
      </c>
      <c r="G9" s="8">
        <v>12</v>
      </c>
      <c r="H9" s="8"/>
      <c r="I9" s="9">
        <f t="shared" si="0"/>
        <v>0</v>
      </c>
      <c r="J9" s="9"/>
      <c r="K9" s="9">
        <f t="shared" si="1"/>
        <v>0</v>
      </c>
      <c r="L9" s="8"/>
      <c r="M9" s="8"/>
    </row>
    <row r="10" spans="1:13" x14ac:dyDescent="0.25">
      <c r="A10" s="8">
        <v>8</v>
      </c>
      <c r="B10" s="8" t="s">
        <v>135</v>
      </c>
      <c r="C10" s="8" t="s">
        <v>136</v>
      </c>
      <c r="D10" s="8" t="s">
        <v>1</v>
      </c>
      <c r="E10" s="8" t="s">
        <v>112</v>
      </c>
      <c r="F10" s="8" t="s">
        <v>33</v>
      </c>
      <c r="G10" s="8">
        <v>12</v>
      </c>
      <c r="H10" s="8"/>
      <c r="I10" s="9">
        <f t="shared" si="0"/>
        <v>0</v>
      </c>
      <c r="J10" s="9"/>
      <c r="K10" s="9">
        <f t="shared" si="1"/>
        <v>0</v>
      </c>
      <c r="L10" s="8"/>
      <c r="M10" s="8"/>
    </row>
    <row r="11" spans="1:13" x14ac:dyDescent="0.25">
      <c r="A11" s="8">
        <v>9</v>
      </c>
      <c r="B11" s="8" t="s">
        <v>103</v>
      </c>
      <c r="C11" s="8" t="s">
        <v>137</v>
      </c>
      <c r="D11" s="8" t="s">
        <v>1</v>
      </c>
      <c r="E11" s="8" t="s">
        <v>138</v>
      </c>
      <c r="F11" s="8" t="s">
        <v>29</v>
      </c>
      <c r="G11" s="8">
        <v>2</v>
      </c>
      <c r="H11" s="8"/>
      <c r="I11" s="9">
        <f t="shared" si="0"/>
        <v>0</v>
      </c>
      <c r="J11" s="9"/>
      <c r="K11" s="9">
        <f t="shared" si="1"/>
        <v>0</v>
      </c>
      <c r="L11" s="8"/>
      <c r="M11" s="8"/>
    </row>
    <row r="12" spans="1:13" x14ac:dyDescent="0.25">
      <c r="A12" s="8">
        <v>10</v>
      </c>
      <c r="B12" s="8" t="s">
        <v>139</v>
      </c>
      <c r="C12" s="8" t="s">
        <v>140</v>
      </c>
      <c r="D12" s="8" t="s">
        <v>1</v>
      </c>
      <c r="E12" s="8" t="s">
        <v>112</v>
      </c>
      <c r="F12" s="8" t="s">
        <v>33</v>
      </c>
      <c r="G12" s="8">
        <v>1</v>
      </c>
      <c r="H12" s="8"/>
      <c r="I12" s="9">
        <f t="shared" si="0"/>
        <v>0</v>
      </c>
      <c r="J12" s="9"/>
      <c r="K12" s="9">
        <f t="shared" si="1"/>
        <v>0</v>
      </c>
      <c r="L12" s="8"/>
      <c r="M12" s="8"/>
    </row>
    <row r="13" spans="1:13" x14ac:dyDescent="0.25">
      <c r="A13" s="8">
        <v>11</v>
      </c>
      <c r="B13" s="8" t="s">
        <v>139</v>
      </c>
      <c r="C13" s="8" t="s">
        <v>140</v>
      </c>
      <c r="D13" s="8" t="s">
        <v>49</v>
      </c>
      <c r="E13" s="8" t="s">
        <v>96</v>
      </c>
      <c r="F13" s="8" t="s">
        <v>141</v>
      </c>
      <c r="G13" s="8">
        <v>5</v>
      </c>
      <c r="H13" s="8"/>
      <c r="I13" s="9">
        <f t="shared" si="0"/>
        <v>0</v>
      </c>
      <c r="J13" s="9"/>
      <c r="K13" s="9">
        <f t="shared" si="1"/>
        <v>0</v>
      </c>
      <c r="L13" s="8"/>
      <c r="M13" s="8"/>
    </row>
    <row r="14" spans="1:13" x14ac:dyDescent="0.25">
      <c r="A14" s="8">
        <v>12</v>
      </c>
      <c r="B14" s="8" t="s">
        <v>143</v>
      </c>
      <c r="C14" s="8" t="s">
        <v>144</v>
      </c>
      <c r="D14" s="8" t="s">
        <v>1</v>
      </c>
      <c r="E14" s="8"/>
      <c r="F14" s="8" t="s">
        <v>145</v>
      </c>
      <c r="G14" s="8">
        <v>4</v>
      </c>
      <c r="H14" s="8"/>
      <c r="I14" s="9">
        <f t="shared" si="0"/>
        <v>0</v>
      </c>
      <c r="J14" s="9"/>
      <c r="K14" s="9">
        <f t="shared" si="1"/>
        <v>0</v>
      </c>
      <c r="L14" s="8"/>
      <c r="M14" s="8"/>
    </row>
    <row r="15" spans="1:13" x14ac:dyDescent="0.25">
      <c r="A15" s="22"/>
      <c r="B15" s="22"/>
      <c r="C15" s="22"/>
      <c r="D15" s="22"/>
      <c r="E15" s="22"/>
      <c r="F15" s="22"/>
      <c r="G15" s="22"/>
      <c r="H15" s="7" t="s">
        <v>472</v>
      </c>
      <c r="I15" s="10">
        <f>SUM(I11:I14)</f>
        <v>0</v>
      </c>
      <c r="J15" s="10">
        <f t="shared" ref="J15:K15" si="2">SUM(J11:J14)</f>
        <v>0</v>
      </c>
      <c r="K15" s="10">
        <f t="shared" si="2"/>
        <v>0</v>
      </c>
      <c r="L15" s="22"/>
      <c r="M15" s="22"/>
    </row>
    <row r="17" spans="2:2" x14ac:dyDescent="0.25">
      <c r="B17" s="2" t="s">
        <v>377</v>
      </c>
    </row>
  </sheetData>
  <mergeCells count="1">
    <mergeCell ref="A1:C1"/>
  </mergeCells>
  <pageMargins left="0.7" right="0.7" top="0.75" bottom="0.75" header="0.3" footer="0.3"/>
  <pageSetup paperSize="9" scale="72" fitToHeight="0" orientation="landscape" r:id="rId1"/>
  <colBreaks count="1" manualBreakCount="1">
    <brk id="13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view="pageLayout" zoomScaleNormal="100" workbookViewId="0">
      <selection activeCell="J3" sqref="J3:J9"/>
    </sheetView>
  </sheetViews>
  <sheetFormatPr defaultRowHeight="15" x14ac:dyDescent="0.25"/>
  <cols>
    <col min="1" max="1" width="4.140625" style="2" customWidth="1"/>
    <col min="2" max="2" width="25.5703125" style="2" customWidth="1"/>
    <col min="3" max="3" width="21.5703125" style="2" customWidth="1"/>
    <col min="4" max="4" width="16.140625" style="2" customWidth="1"/>
    <col min="5" max="5" width="18.42578125" style="2" customWidth="1"/>
    <col min="6" max="6" width="9.85546875" style="2" customWidth="1"/>
    <col min="7" max="7" width="6.7109375" style="2" customWidth="1"/>
    <col min="8" max="8" width="8" style="2" customWidth="1"/>
    <col min="9" max="9" width="10.7109375" style="2" customWidth="1"/>
    <col min="10" max="10" width="6.28515625" style="2" customWidth="1"/>
    <col min="11" max="11" width="10.140625" style="2" customWidth="1"/>
    <col min="12" max="12" width="21.85546875" style="2" customWidth="1"/>
    <col min="13" max="13" width="10.42578125" style="2" customWidth="1"/>
    <col min="14" max="16384" width="9.140625" style="2"/>
  </cols>
  <sheetData>
    <row r="1" spans="1:13" x14ac:dyDescent="0.25">
      <c r="A1" s="43" t="s">
        <v>480</v>
      </c>
      <c r="B1" s="43"/>
      <c r="C1" s="43"/>
    </row>
    <row r="2" spans="1:13" ht="31.5" customHeight="1" x14ac:dyDescent="0.25">
      <c r="A2" s="12" t="s">
        <v>0</v>
      </c>
      <c r="B2" s="12" t="s">
        <v>7</v>
      </c>
      <c r="C2" s="14" t="s">
        <v>319</v>
      </c>
      <c r="D2" s="13" t="s">
        <v>9</v>
      </c>
      <c r="E2" s="13" t="s">
        <v>10</v>
      </c>
      <c r="F2" s="13" t="s">
        <v>15</v>
      </c>
      <c r="G2" s="13" t="s">
        <v>18</v>
      </c>
      <c r="H2" s="13" t="s">
        <v>16</v>
      </c>
      <c r="I2" s="13" t="s">
        <v>17</v>
      </c>
      <c r="J2" s="13" t="s">
        <v>470</v>
      </c>
      <c r="K2" s="13" t="s">
        <v>471</v>
      </c>
      <c r="L2" s="12" t="s">
        <v>473</v>
      </c>
      <c r="M2" s="12" t="s">
        <v>474</v>
      </c>
    </row>
    <row r="3" spans="1:13" x14ac:dyDescent="0.25">
      <c r="A3" s="8">
        <v>1</v>
      </c>
      <c r="B3" s="8" t="s">
        <v>162</v>
      </c>
      <c r="C3" s="8" t="s">
        <v>163</v>
      </c>
      <c r="D3" s="8" t="s">
        <v>1</v>
      </c>
      <c r="E3" s="8" t="s">
        <v>164</v>
      </c>
      <c r="F3" s="8" t="s">
        <v>191</v>
      </c>
      <c r="G3" s="8">
        <v>1</v>
      </c>
      <c r="H3" s="9"/>
      <c r="I3" s="9">
        <f>G3*H3</f>
        <v>0</v>
      </c>
      <c r="J3" s="9"/>
      <c r="K3" s="9">
        <f>I3+J3</f>
        <v>0</v>
      </c>
      <c r="L3" s="8"/>
      <c r="M3" s="8"/>
    </row>
    <row r="4" spans="1:13" x14ac:dyDescent="0.25">
      <c r="A4" s="8">
        <v>2</v>
      </c>
      <c r="B4" s="8" t="s">
        <v>78</v>
      </c>
      <c r="C4" s="8" t="s">
        <v>411</v>
      </c>
      <c r="D4" s="8" t="s">
        <v>46</v>
      </c>
      <c r="E4" s="8" t="s">
        <v>79</v>
      </c>
      <c r="F4" s="8" t="s">
        <v>382</v>
      </c>
      <c r="G4" s="8">
        <v>2</v>
      </c>
      <c r="H4" s="9"/>
      <c r="I4" s="9">
        <f t="shared" ref="I4:I9" si="0">G4*H4</f>
        <v>0</v>
      </c>
      <c r="J4" s="9"/>
      <c r="K4" s="9">
        <f t="shared" ref="K4:K9" si="1">I4+J4</f>
        <v>0</v>
      </c>
      <c r="L4" s="8"/>
      <c r="M4" s="8"/>
    </row>
    <row r="5" spans="1:13" x14ac:dyDescent="0.25">
      <c r="A5" s="8">
        <v>3</v>
      </c>
      <c r="B5" s="8" t="s">
        <v>177</v>
      </c>
      <c r="C5" s="8" t="s">
        <v>178</v>
      </c>
      <c r="D5" s="8" t="s">
        <v>1</v>
      </c>
      <c r="E5" s="8" t="s">
        <v>127</v>
      </c>
      <c r="F5" s="8" t="s">
        <v>59</v>
      </c>
      <c r="G5" s="21">
        <v>170</v>
      </c>
      <c r="H5" s="25"/>
      <c r="I5" s="9">
        <f t="shared" si="0"/>
        <v>0</v>
      </c>
      <c r="J5" s="9"/>
      <c r="K5" s="9">
        <f t="shared" si="1"/>
        <v>0</v>
      </c>
      <c r="L5" s="8"/>
      <c r="M5" s="8"/>
    </row>
    <row r="6" spans="1:13" x14ac:dyDescent="0.25">
      <c r="A6" s="8">
        <v>4</v>
      </c>
      <c r="B6" s="8" t="s">
        <v>104</v>
      </c>
      <c r="C6" s="8" t="s">
        <v>408</v>
      </c>
      <c r="D6" s="8" t="s">
        <v>409</v>
      </c>
      <c r="E6" s="8" t="s">
        <v>410</v>
      </c>
      <c r="F6" s="8" t="s">
        <v>325</v>
      </c>
      <c r="G6" s="8">
        <v>5</v>
      </c>
      <c r="H6" s="25"/>
      <c r="I6" s="9">
        <f t="shared" si="0"/>
        <v>0</v>
      </c>
      <c r="J6" s="9"/>
      <c r="K6" s="9">
        <f t="shared" si="1"/>
        <v>0</v>
      </c>
      <c r="L6" s="8"/>
      <c r="M6" s="8"/>
    </row>
    <row r="7" spans="1:13" x14ac:dyDescent="0.25">
      <c r="A7" s="8">
        <v>5</v>
      </c>
      <c r="B7" s="8" t="s">
        <v>223</v>
      </c>
      <c r="C7" s="8" t="s">
        <v>224</v>
      </c>
      <c r="D7" s="8" t="s">
        <v>46</v>
      </c>
      <c r="E7" s="8" t="s">
        <v>44</v>
      </c>
      <c r="F7" s="8" t="s">
        <v>382</v>
      </c>
      <c r="G7" s="21">
        <v>6</v>
      </c>
      <c r="H7" s="20"/>
      <c r="I7" s="9">
        <f t="shared" si="0"/>
        <v>0</v>
      </c>
      <c r="J7" s="9"/>
      <c r="K7" s="9">
        <f t="shared" si="1"/>
        <v>0</v>
      </c>
      <c r="L7" s="8"/>
      <c r="M7" s="8"/>
    </row>
    <row r="8" spans="1:13" x14ac:dyDescent="0.25">
      <c r="A8" s="8">
        <v>6</v>
      </c>
      <c r="B8" s="8" t="s">
        <v>223</v>
      </c>
      <c r="C8" s="8" t="s">
        <v>225</v>
      </c>
      <c r="D8" s="8" t="s">
        <v>46</v>
      </c>
      <c r="E8" s="8" t="s">
        <v>198</v>
      </c>
      <c r="F8" s="8" t="s">
        <v>70</v>
      </c>
      <c r="G8" s="21">
        <v>2</v>
      </c>
      <c r="H8" s="20"/>
      <c r="I8" s="9">
        <f t="shared" si="0"/>
        <v>0</v>
      </c>
      <c r="J8" s="9"/>
      <c r="K8" s="9">
        <f t="shared" si="1"/>
        <v>0</v>
      </c>
      <c r="L8" s="8"/>
      <c r="M8" s="8"/>
    </row>
    <row r="9" spans="1:13" x14ac:dyDescent="0.25">
      <c r="A9" s="8">
        <v>7</v>
      </c>
      <c r="B9" s="8" t="s">
        <v>226</v>
      </c>
      <c r="C9" s="8" t="s">
        <v>227</v>
      </c>
      <c r="D9" s="8" t="s">
        <v>46</v>
      </c>
      <c r="E9" s="8" t="s">
        <v>228</v>
      </c>
      <c r="F9" s="8" t="s">
        <v>196</v>
      </c>
      <c r="G9" s="21">
        <v>3</v>
      </c>
      <c r="H9" s="20"/>
      <c r="I9" s="9">
        <f t="shared" si="0"/>
        <v>0</v>
      </c>
      <c r="J9" s="9"/>
      <c r="K9" s="9">
        <f t="shared" si="1"/>
        <v>0</v>
      </c>
      <c r="L9" s="8"/>
      <c r="M9" s="8"/>
    </row>
    <row r="10" spans="1:13" x14ac:dyDescent="0.25">
      <c r="H10" s="7" t="s">
        <v>472</v>
      </c>
      <c r="I10" s="10">
        <f>SUM(I6:I9)</f>
        <v>0</v>
      </c>
      <c r="J10" s="10">
        <f t="shared" ref="J10:K10" si="2">SUM(J6:J9)</f>
        <v>0</v>
      </c>
      <c r="K10" s="10">
        <f t="shared" si="2"/>
        <v>0</v>
      </c>
    </row>
    <row r="12" spans="1:13" x14ac:dyDescent="0.25">
      <c r="B12" s="2" t="s">
        <v>377</v>
      </c>
    </row>
  </sheetData>
  <mergeCells count="1">
    <mergeCell ref="A1:C1"/>
  </mergeCells>
  <pageMargins left="0.7" right="0.7" top="0.75" bottom="0.75" header="0.3" footer="0.3"/>
  <pageSetup paperSize="9" scale="77" fitToHeight="0" orientation="landscape" r:id="rId1"/>
  <colBreaks count="1" manualBreakCount="1">
    <brk id="13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"/>
  <sheetViews>
    <sheetView view="pageLayout" zoomScaleNormal="80" workbookViewId="0">
      <selection activeCell="J3" sqref="J3:J4"/>
    </sheetView>
  </sheetViews>
  <sheetFormatPr defaultRowHeight="15" x14ac:dyDescent="0.25"/>
  <cols>
    <col min="1" max="1" width="4" style="2" customWidth="1"/>
    <col min="2" max="2" width="25.5703125" style="2" customWidth="1"/>
    <col min="3" max="3" width="22.5703125" style="2" customWidth="1"/>
    <col min="4" max="4" width="17" style="2" customWidth="1"/>
    <col min="5" max="5" width="8.85546875" style="2" customWidth="1"/>
    <col min="6" max="6" width="20.42578125" style="2" customWidth="1"/>
    <col min="7" max="7" width="7" style="2" customWidth="1"/>
    <col min="8" max="8" width="9.140625" style="2"/>
    <col min="9" max="9" width="13" style="2" customWidth="1"/>
    <col min="10" max="10" width="9.140625" style="2"/>
    <col min="11" max="11" width="9.85546875" style="2" customWidth="1"/>
    <col min="12" max="12" width="21.42578125" style="2" customWidth="1"/>
    <col min="13" max="13" width="10.85546875" style="2" customWidth="1"/>
    <col min="14" max="16384" width="9.140625" style="2"/>
  </cols>
  <sheetData>
    <row r="1" spans="1:13" x14ac:dyDescent="0.25">
      <c r="A1" s="43" t="s">
        <v>455</v>
      </c>
      <c r="B1" s="43"/>
      <c r="C1" s="43"/>
    </row>
    <row r="2" spans="1:13" ht="30" x14ac:dyDescent="0.25">
      <c r="A2" s="12" t="s">
        <v>0</v>
      </c>
      <c r="B2" s="12" t="s">
        <v>7</v>
      </c>
      <c r="C2" s="14" t="s">
        <v>319</v>
      </c>
      <c r="D2" s="13" t="s">
        <v>9</v>
      </c>
      <c r="E2" s="13" t="s">
        <v>10</v>
      </c>
      <c r="F2" s="13" t="s">
        <v>15</v>
      </c>
      <c r="G2" s="13" t="s">
        <v>18</v>
      </c>
      <c r="H2" s="13" t="s">
        <v>16</v>
      </c>
      <c r="I2" s="13" t="s">
        <v>17</v>
      </c>
      <c r="J2" s="13" t="s">
        <v>470</v>
      </c>
      <c r="K2" s="13" t="s">
        <v>471</v>
      </c>
      <c r="L2" s="12" t="s">
        <v>473</v>
      </c>
      <c r="M2" s="12" t="s">
        <v>474</v>
      </c>
    </row>
    <row r="3" spans="1:13" x14ac:dyDescent="0.25">
      <c r="A3" s="8">
        <v>1</v>
      </c>
      <c r="B3" s="8" t="s">
        <v>148</v>
      </c>
      <c r="C3" s="8" t="s">
        <v>149</v>
      </c>
      <c r="D3" s="8" t="s">
        <v>150</v>
      </c>
      <c r="E3" s="26">
        <v>0.05</v>
      </c>
      <c r="F3" s="21" t="s">
        <v>151</v>
      </c>
      <c r="G3" s="8">
        <v>3</v>
      </c>
      <c r="H3" s="8"/>
      <c r="I3" s="9">
        <f>G3*H3</f>
        <v>0</v>
      </c>
      <c r="J3" s="9"/>
      <c r="K3" s="9">
        <f>I3+J3</f>
        <v>0</v>
      </c>
      <c r="L3" s="8"/>
      <c r="M3" s="8"/>
    </row>
    <row r="4" spans="1:13" x14ac:dyDescent="0.25">
      <c r="A4" s="8">
        <v>2</v>
      </c>
      <c r="B4" s="8" t="s">
        <v>154</v>
      </c>
      <c r="C4" s="8" t="s">
        <v>155</v>
      </c>
      <c r="D4" s="8" t="s">
        <v>146</v>
      </c>
      <c r="E4" s="26">
        <v>0.01</v>
      </c>
      <c r="F4" s="21" t="s">
        <v>156</v>
      </c>
      <c r="G4" s="8">
        <v>5</v>
      </c>
      <c r="H4" s="8"/>
      <c r="I4" s="9">
        <f>G4*H4</f>
        <v>0</v>
      </c>
      <c r="J4" s="9"/>
      <c r="K4" s="9">
        <f>I4+J4</f>
        <v>0</v>
      </c>
      <c r="L4" s="8"/>
      <c r="M4" s="8"/>
    </row>
    <row r="5" spans="1:13" x14ac:dyDescent="0.25">
      <c r="H5" s="7" t="s">
        <v>472</v>
      </c>
      <c r="I5" s="10">
        <f>SUM(I1:I4)</f>
        <v>0</v>
      </c>
      <c r="J5" s="10">
        <f t="shared" ref="J5:K5" si="0">SUM(J1:J4)</f>
        <v>0</v>
      </c>
      <c r="K5" s="10">
        <f t="shared" si="0"/>
        <v>0</v>
      </c>
    </row>
    <row r="7" spans="1:13" x14ac:dyDescent="0.25">
      <c r="B7" s="2" t="s">
        <v>377</v>
      </c>
    </row>
  </sheetData>
  <mergeCells count="1">
    <mergeCell ref="A1:C1"/>
  </mergeCells>
  <pageMargins left="0.7" right="0.7" top="0.75" bottom="0.75" header="0.3" footer="0.3"/>
  <pageSetup paperSize="9" scale="73" fitToHeight="0" orientation="landscape" r:id="rId1"/>
  <colBreaks count="1" manualBreakCount="1">
    <brk id="13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view="pageLayout" zoomScale="70" zoomScaleNormal="100" zoomScalePageLayoutView="70" workbookViewId="0">
      <selection activeCell="J3" sqref="J3:J11"/>
    </sheetView>
  </sheetViews>
  <sheetFormatPr defaultRowHeight="15" x14ac:dyDescent="0.25"/>
  <cols>
    <col min="1" max="1" width="4.28515625" style="2" customWidth="1"/>
    <col min="2" max="2" width="35.5703125" style="2" customWidth="1"/>
    <col min="3" max="3" width="34.42578125" style="2" customWidth="1"/>
    <col min="4" max="4" width="9.140625" style="2"/>
    <col min="5" max="5" width="14.7109375" style="2" customWidth="1"/>
    <col min="6" max="6" width="18.7109375" style="2" customWidth="1"/>
    <col min="7" max="7" width="7.28515625" style="2" customWidth="1"/>
    <col min="8" max="8" width="9.140625" style="2"/>
    <col min="9" max="9" width="10" style="2" customWidth="1"/>
    <col min="10" max="10" width="8.28515625" style="2" customWidth="1"/>
    <col min="11" max="11" width="10" style="2" customWidth="1"/>
    <col min="12" max="12" width="21.28515625" style="2" customWidth="1"/>
    <col min="13" max="13" width="10" style="2" customWidth="1"/>
    <col min="14" max="16384" width="9.140625" style="2"/>
  </cols>
  <sheetData>
    <row r="1" spans="1:13" x14ac:dyDescent="0.25">
      <c r="A1" s="43" t="s">
        <v>456</v>
      </c>
      <c r="B1" s="43"/>
      <c r="C1" s="43"/>
    </row>
    <row r="2" spans="1:13" ht="34.5" customHeight="1" x14ac:dyDescent="0.25">
      <c r="A2" s="12" t="s">
        <v>0</v>
      </c>
      <c r="B2" s="12" t="s">
        <v>7</v>
      </c>
      <c r="C2" s="14" t="s">
        <v>319</v>
      </c>
      <c r="D2" s="13" t="s">
        <v>9</v>
      </c>
      <c r="E2" s="13" t="s">
        <v>10</v>
      </c>
      <c r="F2" s="13" t="s">
        <v>15</v>
      </c>
      <c r="G2" s="13" t="s">
        <v>18</v>
      </c>
      <c r="H2" s="13" t="s">
        <v>16</v>
      </c>
      <c r="I2" s="13" t="s">
        <v>17</v>
      </c>
      <c r="J2" s="13" t="s">
        <v>470</v>
      </c>
      <c r="K2" s="13" t="s">
        <v>471</v>
      </c>
      <c r="L2" s="12" t="s">
        <v>473</v>
      </c>
      <c r="M2" s="12" t="s">
        <v>474</v>
      </c>
    </row>
    <row r="3" spans="1:13" x14ac:dyDescent="0.25">
      <c r="A3" s="8">
        <v>1</v>
      </c>
      <c r="B3" s="8" t="s">
        <v>113</v>
      </c>
      <c r="C3" s="8" t="s">
        <v>434</v>
      </c>
      <c r="D3" s="8" t="s">
        <v>1</v>
      </c>
      <c r="E3" s="8" t="s">
        <v>165</v>
      </c>
      <c r="F3" s="8" t="s">
        <v>59</v>
      </c>
      <c r="G3" s="8">
        <v>5</v>
      </c>
      <c r="H3" s="9"/>
      <c r="I3" s="9">
        <f>G3*H3</f>
        <v>0</v>
      </c>
      <c r="J3" s="9"/>
      <c r="K3" s="9">
        <f>I3+J3</f>
        <v>0</v>
      </c>
      <c r="L3" s="8"/>
      <c r="M3" s="8"/>
    </row>
    <row r="4" spans="1:13" x14ac:dyDescent="0.25">
      <c r="A4" s="8">
        <v>2</v>
      </c>
      <c r="B4" s="8" t="s">
        <v>169</v>
      </c>
      <c r="C4" s="8" t="s">
        <v>170</v>
      </c>
      <c r="D4" s="8" t="s">
        <v>1</v>
      </c>
      <c r="E4" s="8" t="s">
        <v>171</v>
      </c>
      <c r="F4" s="8" t="s">
        <v>33</v>
      </c>
      <c r="G4" s="8">
        <v>16</v>
      </c>
      <c r="H4" s="9"/>
      <c r="I4" s="9">
        <f t="shared" ref="I4:I11" si="0">G4*H4</f>
        <v>0</v>
      </c>
      <c r="J4" s="9"/>
      <c r="K4" s="9">
        <f t="shared" ref="K4:K11" si="1">I4+J4</f>
        <v>0</v>
      </c>
      <c r="L4" s="8"/>
      <c r="M4" s="8"/>
    </row>
    <row r="5" spans="1:13" x14ac:dyDescent="0.25">
      <c r="A5" s="8">
        <v>3</v>
      </c>
      <c r="B5" s="8" t="s">
        <v>85</v>
      </c>
      <c r="C5" s="8" t="s">
        <v>179</v>
      </c>
      <c r="D5" s="8" t="s">
        <v>1</v>
      </c>
      <c r="E5" s="8" t="s">
        <v>72</v>
      </c>
      <c r="F5" s="8" t="s">
        <v>192</v>
      </c>
      <c r="G5" s="8">
        <v>45</v>
      </c>
      <c r="H5" s="9"/>
      <c r="I5" s="9">
        <f t="shared" si="0"/>
        <v>0</v>
      </c>
      <c r="J5" s="9"/>
      <c r="K5" s="9">
        <f t="shared" si="1"/>
        <v>0</v>
      </c>
      <c r="L5" s="8"/>
      <c r="M5" s="8"/>
    </row>
    <row r="6" spans="1:13" x14ac:dyDescent="0.25">
      <c r="A6" s="8">
        <v>4</v>
      </c>
      <c r="B6" s="8" t="s">
        <v>4</v>
      </c>
      <c r="C6" s="8" t="s">
        <v>413</v>
      </c>
      <c r="D6" s="8" t="s">
        <v>1</v>
      </c>
      <c r="E6" s="8" t="s">
        <v>412</v>
      </c>
      <c r="F6" s="8" t="s">
        <v>33</v>
      </c>
      <c r="G6" s="8">
        <v>4</v>
      </c>
      <c r="H6" s="9"/>
      <c r="I6" s="9">
        <f t="shared" si="0"/>
        <v>0</v>
      </c>
      <c r="J6" s="9"/>
      <c r="K6" s="9">
        <f t="shared" si="1"/>
        <v>0</v>
      </c>
      <c r="L6" s="8"/>
      <c r="M6" s="8"/>
    </row>
    <row r="7" spans="1:13" x14ac:dyDescent="0.25">
      <c r="A7" s="8">
        <v>5</v>
      </c>
      <c r="B7" s="8" t="s">
        <v>180</v>
      </c>
      <c r="C7" s="8" t="s">
        <v>181</v>
      </c>
      <c r="D7" s="8" t="s">
        <v>1</v>
      </c>
      <c r="E7" s="8" t="s">
        <v>182</v>
      </c>
      <c r="F7" s="8" t="s">
        <v>33</v>
      </c>
      <c r="G7" s="8">
        <v>1</v>
      </c>
      <c r="H7" s="9"/>
      <c r="I7" s="9">
        <f t="shared" si="0"/>
        <v>0</v>
      </c>
      <c r="J7" s="9"/>
      <c r="K7" s="9">
        <f t="shared" si="1"/>
        <v>0</v>
      </c>
      <c r="L7" s="8"/>
      <c r="M7" s="8"/>
    </row>
    <row r="8" spans="1:13" x14ac:dyDescent="0.25">
      <c r="A8" s="8">
        <v>6</v>
      </c>
      <c r="B8" s="8" t="s">
        <v>183</v>
      </c>
      <c r="C8" s="8" t="s">
        <v>184</v>
      </c>
      <c r="D8" s="8" t="s">
        <v>1</v>
      </c>
      <c r="E8" s="8" t="s">
        <v>35</v>
      </c>
      <c r="F8" s="8" t="s">
        <v>59</v>
      </c>
      <c r="G8" s="8">
        <v>5</v>
      </c>
      <c r="H8" s="9"/>
      <c r="I8" s="9">
        <f t="shared" si="0"/>
        <v>0</v>
      </c>
      <c r="J8" s="9"/>
      <c r="K8" s="9">
        <f t="shared" si="1"/>
        <v>0</v>
      </c>
      <c r="L8" s="8"/>
      <c r="M8" s="8"/>
    </row>
    <row r="9" spans="1:13" x14ac:dyDescent="0.25">
      <c r="A9" s="8">
        <v>7</v>
      </c>
      <c r="B9" s="8" t="s">
        <v>185</v>
      </c>
      <c r="C9" s="8" t="s">
        <v>186</v>
      </c>
      <c r="D9" s="8" t="s">
        <v>1</v>
      </c>
      <c r="E9" s="8" t="s">
        <v>34</v>
      </c>
      <c r="F9" s="8" t="s">
        <v>33</v>
      </c>
      <c r="G9" s="8">
        <v>24</v>
      </c>
      <c r="H9" s="9"/>
      <c r="I9" s="9">
        <f t="shared" si="0"/>
        <v>0</v>
      </c>
      <c r="J9" s="9"/>
      <c r="K9" s="9">
        <f t="shared" si="1"/>
        <v>0</v>
      </c>
      <c r="L9" s="8"/>
      <c r="M9" s="8"/>
    </row>
    <row r="10" spans="1:13" x14ac:dyDescent="0.25">
      <c r="A10" s="8">
        <v>8</v>
      </c>
      <c r="B10" s="8" t="s">
        <v>375</v>
      </c>
      <c r="C10" s="8" t="s">
        <v>435</v>
      </c>
      <c r="D10" s="8" t="s">
        <v>1</v>
      </c>
      <c r="E10" s="8" t="s">
        <v>376</v>
      </c>
      <c r="F10" s="8" t="s">
        <v>58</v>
      </c>
      <c r="G10" s="8">
        <v>5</v>
      </c>
      <c r="H10" s="9"/>
      <c r="I10" s="9">
        <f t="shared" si="0"/>
        <v>0</v>
      </c>
      <c r="J10" s="9"/>
      <c r="K10" s="9">
        <f t="shared" si="1"/>
        <v>0</v>
      </c>
      <c r="L10" s="8"/>
      <c r="M10" s="8"/>
    </row>
    <row r="11" spans="1:13" x14ac:dyDescent="0.25">
      <c r="A11" s="8">
        <v>9</v>
      </c>
      <c r="B11" s="8" t="s">
        <v>188</v>
      </c>
      <c r="C11" s="8" t="s">
        <v>189</v>
      </c>
      <c r="D11" s="8" t="s">
        <v>1</v>
      </c>
      <c r="E11" s="8" t="s">
        <v>190</v>
      </c>
      <c r="F11" s="8" t="s">
        <v>33</v>
      </c>
      <c r="G11" s="8">
        <v>10</v>
      </c>
      <c r="H11" s="9"/>
      <c r="I11" s="9">
        <f t="shared" si="0"/>
        <v>0</v>
      </c>
      <c r="J11" s="9"/>
      <c r="K11" s="9">
        <f t="shared" si="1"/>
        <v>0</v>
      </c>
      <c r="L11" s="8"/>
      <c r="M11" s="8"/>
    </row>
    <row r="12" spans="1:13" x14ac:dyDescent="0.25">
      <c r="H12" s="7" t="s">
        <v>472</v>
      </c>
      <c r="I12" s="10">
        <f>SUM(I8:I11)</f>
        <v>0</v>
      </c>
      <c r="J12" s="10">
        <f t="shared" ref="J12:K12" si="2">SUM(J8:J11)</f>
        <v>0</v>
      </c>
      <c r="K12" s="10">
        <f t="shared" si="2"/>
        <v>0</v>
      </c>
    </row>
    <row r="14" spans="1:13" x14ac:dyDescent="0.25">
      <c r="B14" s="2" t="s">
        <v>377</v>
      </c>
    </row>
  </sheetData>
  <mergeCells count="1">
    <mergeCell ref="A1:C1"/>
  </mergeCells>
  <pageMargins left="0.7" right="0.7" top="0.75" bottom="0.75" header="0.3" footer="0.3"/>
  <pageSetup paperSize="9" scale="68" fitToHeight="0" orientation="landscape" r:id="rId1"/>
  <colBreaks count="1" manualBreakCount="1">
    <brk id="13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view="pageLayout" zoomScaleNormal="100" workbookViewId="0">
      <selection activeCell="J3" sqref="J3"/>
    </sheetView>
  </sheetViews>
  <sheetFormatPr defaultRowHeight="15" x14ac:dyDescent="0.25"/>
  <cols>
    <col min="1" max="1" width="4.28515625" style="2" customWidth="1"/>
    <col min="2" max="2" width="26.140625" style="2" customWidth="1"/>
    <col min="3" max="3" width="21.85546875" style="2" customWidth="1"/>
    <col min="4" max="4" width="14.42578125" style="2" customWidth="1"/>
    <col min="5" max="5" width="15" style="2" customWidth="1"/>
    <col min="6" max="6" width="10.28515625" style="2" customWidth="1"/>
    <col min="7" max="7" width="6.140625" style="2" customWidth="1"/>
    <col min="8" max="8" width="8" style="2" customWidth="1"/>
    <col min="9" max="9" width="10.42578125" style="2" customWidth="1"/>
    <col min="10" max="10" width="9.140625" style="2"/>
    <col min="11" max="11" width="9.5703125" style="2" customWidth="1"/>
    <col min="12" max="12" width="22.28515625" style="2" customWidth="1"/>
    <col min="13" max="13" width="10.42578125" style="2" customWidth="1"/>
    <col min="14" max="16384" width="9.140625" style="2"/>
  </cols>
  <sheetData>
    <row r="1" spans="1:13" x14ac:dyDescent="0.25">
      <c r="A1" s="43" t="s">
        <v>457</v>
      </c>
      <c r="B1" s="43"/>
      <c r="C1" s="43"/>
    </row>
    <row r="2" spans="1:13" ht="27.75" customHeight="1" x14ac:dyDescent="0.25">
      <c r="A2" s="12" t="s">
        <v>0</v>
      </c>
      <c r="B2" s="12" t="s">
        <v>7</v>
      </c>
      <c r="C2" s="14" t="s">
        <v>319</v>
      </c>
      <c r="D2" s="13" t="s">
        <v>9</v>
      </c>
      <c r="E2" s="13" t="s">
        <v>10</v>
      </c>
      <c r="F2" s="13" t="s">
        <v>15</v>
      </c>
      <c r="G2" s="13" t="s">
        <v>18</v>
      </c>
      <c r="H2" s="13" t="s">
        <v>16</v>
      </c>
      <c r="I2" s="13" t="s">
        <v>17</v>
      </c>
      <c r="J2" s="13" t="s">
        <v>470</v>
      </c>
      <c r="K2" s="13" t="s">
        <v>471</v>
      </c>
      <c r="L2" s="12" t="s">
        <v>473</v>
      </c>
      <c r="M2" s="12" t="s">
        <v>474</v>
      </c>
    </row>
    <row r="3" spans="1:13" x14ac:dyDescent="0.25">
      <c r="A3" s="8">
        <v>1</v>
      </c>
      <c r="B3" s="8" t="s">
        <v>194</v>
      </c>
      <c r="C3" s="8" t="s">
        <v>195</v>
      </c>
      <c r="D3" s="8" t="s">
        <v>49</v>
      </c>
      <c r="E3" s="8" t="s">
        <v>69</v>
      </c>
      <c r="F3" s="8" t="s">
        <v>141</v>
      </c>
      <c r="G3" s="21">
        <v>3</v>
      </c>
      <c r="H3" s="20"/>
      <c r="I3" s="9">
        <f>G3*H3</f>
        <v>0</v>
      </c>
      <c r="J3" s="9"/>
      <c r="K3" s="9">
        <f>I3+J3</f>
        <v>0</v>
      </c>
      <c r="L3" s="8"/>
      <c r="M3" s="8"/>
    </row>
    <row r="4" spans="1:13" x14ac:dyDescent="0.25">
      <c r="A4" s="8">
        <v>2</v>
      </c>
      <c r="B4" s="8" t="s">
        <v>197</v>
      </c>
      <c r="C4" s="8" t="s">
        <v>394</v>
      </c>
      <c r="D4" s="8" t="s">
        <v>49</v>
      </c>
      <c r="E4" s="8" t="s">
        <v>102</v>
      </c>
      <c r="F4" s="8" t="s">
        <v>70</v>
      </c>
      <c r="G4" s="21">
        <v>2</v>
      </c>
      <c r="H4" s="25"/>
      <c r="I4" s="9">
        <f t="shared" ref="I4:I23" si="0">G4*H4</f>
        <v>0</v>
      </c>
      <c r="J4" s="9"/>
      <c r="K4" s="9">
        <f t="shared" ref="K4:K23" si="1">I4+J4</f>
        <v>0</v>
      </c>
      <c r="L4" s="8"/>
      <c r="M4" s="8"/>
    </row>
    <row r="5" spans="1:13" x14ac:dyDescent="0.25">
      <c r="A5" s="8">
        <v>3</v>
      </c>
      <c r="B5" s="8" t="s">
        <v>197</v>
      </c>
      <c r="C5" s="8" t="s">
        <v>395</v>
      </c>
      <c r="D5" s="8" t="s">
        <v>49</v>
      </c>
      <c r="E5" s="8" t="s">
        <v>79</v>
      </c>
      <c r="F5" s="8" t="s">
        <v>141</v>
      </c>
      <c r="G5" s="21">
        <v>2</v>
      </c>
      <c r="H5" s="25"/>
      <c r="I5" s="9">
        <f t="shared" si="0"/>
        <v>0</v>
      </c>
      <c r="J5" s="9"/>
      <c r="K5" s="9">
        <f t="shared" si="1"/>
        <v>0</v>
      </c>
      <c r="L5" s="8"/>
      <c r="M5" s="8"/>
    </row>
    <row r="6" spans="1:13" x14ac:dyDescent="0.25">
      <c r="A6" s="8">
        <v>4</v>
      </c>
      <c r="B6" s="8" t="s">
        <v>199</v>
      </c>
      <c r="C6" s="8" t="s">
        <v>200</v>
      </c>
      <c r="D6" s="8" t="s">
        <v>49</v>
      </c>
      <c r="E6" s="8" t="s">
        <v>79</v>
      </c>
      <c r="F6" s="8" t="s">
        <v>84</v>
      </c>
      <c r="G6" s="21">
        <v>5</v>
      </c>
      <c r="H6" s="25"/>
      <c r="I6" s="9">
        <f t="shared" si="0"/>
        <v>0</v>
      </c>
      <c r="J6" s="9"/>
      <c r="K6" s="9">
        <f t="shared" si="1"/>
        <v>0</v>
      </c>
      <c r="L6" s="8"/>
      <c r="M6" s="8"/>
    </row>
    <row r="7" spans="1:13" x14ac:dyDescent="0.25">
      <c r="A7" s="8">
        <v>5</v>
      </c>
      <c r="B7" s="8" t="s">
        <v>166</v>
      </c>
      <c r="C7" s="8" t="s">
        <v>436</v>
      </c>
      <c r="D7" s="8" t="s">
        <v>49</v>
      </c>
      <c r="E7" s="27" t="s">
        <v>44</v>
      </c>
      <c r="F7" s="8" t="s">
        <v>355</v>
      </c>
      <c r="G7" s="21">
        <v>8</v>
      </c>
      <c r="H7" s="20"/>
      <c r="I7" s="9">
        <f t="shared" si="0"/>
        <v>0</v>
      </c>
      <c r="J7" s="9"/>
      <c r="K7" s="9">
        <f t="shared" si="1"/>
        <v>0</v>
      </c>
      <c r="L7" s="8"/>
      <c r="M7" s="8"/>
    </row>
    <row r="8" spans="1:13" x14ac:dyDescent="0.25">
      <c r="A8" s="8">
        <v>6</v>
      </c>
      <c r="B8" s="8" t="s">
        <v>203</v>
      </c>
      <c r="C8" s="8" t="s">
        <v>204</v>
      </c>
      <c r="D8" s="8" t="s">
        <v>49</v>
      </c>
      <c r="E8" s="8" t="s">
        <v>205</v>
      </c>
      <c r="F8" s="8" t="s">
        <v>84</v>
      </c>
      <c r="G8" s="21">
        <v>8</v>
      </c>
      <c r="H8" s="25"/>
      <c r="I8" s="9">
        <f t="shared" si="0"/>
        <v>0</v>
      </c>
      <c r="J8" s="9"/>
      <c r="K8" s="9">
        <f t="shared" si="1"/>
        <v>0</v>
      </c>
      <c r="L8" s="8"/>
      <c r="M8" s="8"/>
    </row>
    <row r="9" spans="1:13" x14ac:dyDescent="0.25">
      <c r="A9" s="8">
        <v>7</v>
      </c>
      <c r="B9" s="8" t="s">
        <v>206</v>
      </c>
      <c r="C9" s="8" t="s">
        <v>414</v>
      </c>
      <c r="D9" s="8" t="s">
        <v>49</v>
      </c>
      <c r="E9" s="8" t="s">
        <v>124</v>
      </c>
      <c r="F9" s="8" t="s">
        <v>84</v>
      </c>
      <c r="G9" s="21">
        <v>5</v>
      </c>
      <c r="H9" s="20"/>
      <c r="I9" s="9">
        <f t="shared" si="0"/>
        <v>0</v>
      </c>
      <c r="J9" s="9"/>
      <c r="K9" s="9">
        <f t="shared" si="1"/>
        <v>0</v>
      </c>
      <c r="L9" s="8"/>
      <c r="M9" s="8"/>
    </row>
    <row r="10" spans="1:13" x14ac:dyDescent="0.25">
      <c r="A10" s="8">
        <v>8</v>
      </c>
      <c r="B10" s="8" t="s">
        <v>172</v>
      </c>
      <c r="C10" s="8" t="s">
        <v>207</v>
      </c>
      <c r="D10" s="8" t="s">
        <v>46</v>
      </c>
      <c r="E10" s="8" t="s">
        <v>50</v>
      </c>
      <c r="F10" s="8" t="s">
        <v>84</v>
      </c>
      <c r="G10" s="21">
        <v>8</v>
      </c>
      <c r="H10" s="25"/>
      <c r="I10" s="9">
        <f t="shared" si="0"/>
        <v>0</v>
      </c>
      <c r="J10" s="9"/>
      <c r="K10" s="9">
        <f t="shared" si="1"/>
        <v>0</v>
      </c>
      <c r="L10" s="8"/>
      <c r="M10" s="8"/>
    </row>
    <row r="11" spans="1:13" x14ac:dyDescent="0.25">
      <c r="A11" s="8">
        <v>9</v>
      </c>
      <c r="B11" s="8" t="s">
        <v>121</v>
      </c>
      <c r="C11" s="8" t="s">
        <v>121</v>
      </c>
      <c r="D11" s="8" t="s">
        <v>49</v>
      </c>
      <c r="E11" s="8" t="s">
        <v>219</v>
      </c>
      <c r="F11" s="8" t="s">
        <v>70</v>
      </c>
      <c r="G11" s="21">
        <v>3</v>
      </c>
      <c r="H11" s="20"/>
      <c r="I11" s="9">
        <f t="shared" si="0"/>
        <v>0</v>
      </c>
      <c r="J11" s="9"/>
      <c r="K11" s="9">
        <f t="shared" si="1"/>
        <v>0</v>
      </c>
      <c r="L11" s="8"/>
      <c r="M11" s="8"/>
    </row>
    <row r="12" spans="1:13" x14ac:dyDescent="0.25">
      <c r="A12" s="8">
        <v>10</v>
      </c>
      <c r="B12" s="8" t="s">
        <v>208</v>
      </c>
      <c r="C12" s="8" t="s">
        <v>209</v>
      </c>
      <c r="D12" s="8" t="s">
        <v>231</v>
      </c>
      <c r="E12" s="8" t="s">
        <v>396</v>
      </c>
      <c r="F12" s="8" t="s">
        <v>151</v>
      </c>
      <c r="G12" s="21">
        <v>3</v>
      </c>
      <c r="H12" s="25"/>
      <c r="I12" s="9">
        <f t="shared" si="0"/>
        <v>0</v>
      </c>
      <c r="J12" s="9"/>
      <c r="K12" s="9">
        <f t="shared" si="1"/>
        <v>0</v>
      </c>
      <c r="L12" s="8"/>
      <c r="M12" s="8"/>
    </row>
    <row r="13" spans="1:13" x14ac:dyDescent="0.25">
      <c r="A13" s="8">
        <v>11</v>
      </c>
      <c r="B13" s="8" t="s">
        <v>208</v>
      </c>
      <c r="C13" s="8" t="s">
        <v>209</v>
      </c>
      <c r="D13" s="8" t="s">
        <v>71</v>
      </c>
      <c r="E13" s="8" t="s">
        <v>98</v>
      </c>
      <c r="F13" s="8" t="s">
        <v>380</v>
      </c>
      <c r="G13" s="21">
        <v>4</v>
      </c>
      <c r="H13" s="25"/>
      <c r="I13" s="9">
        <f t="shared" si="0"/>
        <v>0</v>
      </c>
      <c r="J13" s="9"/>
      <c r="K13" s="9">
        <f t="shared" si="1"/>
        <v>0</v>
      </c>
      <c r="L13" s="8"/>
      <c r="M13" s="8"/>
    </row>
    <row r="14" spans="1:13" x14ac:dyDescent="0.25">
      <c r="A14" s="8">
        <v>12</v>
      </c>
      <c r="B14" s="8" t="s">
        <v>443</v>
      </c>
      <c r="C14" s="8" t="s">
        <v>444</v>
      </c>
      <c r="D14" s="8" t="s">
        <v>390</v>
      </c>
      <c r="E14" s="8" t="s">
        <v>109</v>
      </c>
      <c r="F14" s="8" t="s">
        <v>70</v>
      </c>
      <c r="G14" s="21">
        <v>5</v>
      </c>
      <c r="H14" s="25"/>
      <c r="I14" s="9">
        <f t="shared" si="0"/>
        <v>0</v>
      </c>
      <c r="J14" s="9"/>
      <c r="K14" s="9">
        <f t="shared" si="1"/>
        <v>0</v>
      </c>
      <c r="L14" s="8"/>
      <c r="M14" s="8"/>
    </row>
    <row r="15" spans="1:13" x14ac:dyDescent="0.25">
      <c r="A15" s="8">
        <v>13</v>
      </c>
      <c r="B15" s="8" t="s">
        <v>212</v>
      </c>
      <c r="C15" s="8" t="s">
        <v>213</v>
      </c>
      <c r="D15" s="8" t="s">
        <v>49</v>
      </c>
      <c r="E15" s="8" t="s">
        <v>98</v>
      </c>
      <c r="F15" s="8" t="s">
        <v>70</v>
      </c>
      <c r="G15" s="21">
        <v>4</v>
      </c>
      <c r="H15" s="20"/>
      <c r="I15" s="9">
        <f t="shared" si="0"/>
        <v>0</v>
      </c>
      <c r="J15" s="9"/>
      <c r="K15" s="9">
        <f t="shared" si="1"/>
        <v>0</v>
      </c>
      <c r="L15" s="8"/>
      <c r="M15" s="8"/>
    </row>
    <row r="16" spans="1:13" x14ac:dyDescent="0.25">
      <c r="A16" s="8">
        <v>14</v>
      </c>
      <c r="B16" s="8" t="s">
        <v>214</v>
      </c>
      <c r="C16" s="8" t="s">
        <v>397</v>
      </c>
      <c r="D16" s="8" t="s">
        <v>201</v>
      </c>
      <c r="E16" s="8" t="s">
        <v>215</v>
      </c>
      <c r="F16" s="8" t="s">
        <v>216</v>
      </c>
      <c r="G16" s="21">
        <v>12</v>
      </c>
      <c r="H16" s="20"/>
      <c r="I16" s="9">
        <f t="shared" si="0"/>
        <v>0</v>
      </c>
      <c r="J16" s="9"/>
      <c r="K16" s="9">
        <f t="shared" si="1"/>
        <v>0</v>
      </c>
      <c r="L16" s="8"/>
      <c r="M16" s="8"/>
    </row>
    <row r="17" spans="1:13" x14ac:dyDescent="0.25">
      <c r="A17" s="8">
        <v>15</v>
      </c>
      <c r="B17" s="8" t="s">
        <v>217</v>
      </c>
      <c r="C17" s="8" t="s">
        <v>218</v>
      </c>
      <c r="D17" s="8" t="s">
        <v>49</v>
      </c>
      <c r="E17" s="8" t="s">
        <v>482</v>
      </c>
      <c r="F17" s="8" t="s">
        <v>141</v>
      </c>
      <c r="G17" s="21">
        <v>2</v>
      </c>
      <c r="H17" s="20"/>
      <c r="I17" s="9">
        <f t="shared" si="0"/>
        <v>0</v>
      </c>
      <c r="J17" s="9"/>
      <c r="K17" s="9">
        <f t="shared" si="1"/>
        <v>0</v>
      </c>
      <c r="L17" s="8"/>
      <c r="M17" s="8"/>
    </row>
    <row r="18" spans="1:13" x14ac:dyDescent="0.25">
      <c r="A18" s="8">
        <v>16</v>
      </c>
      <c r="B18" s="8" t="s">
        <v>391</v>
      </c>
      <c r="C18" s="8" t="s">
        <v>433</v>
      </c>
      <c r="D18" s="8" t="s">
        <v>49</v>
      </c>
      <c r="E18" s="27" t="s">
        <v>392</v>
      </c>
      <c r="F18" s="8" t="s">
        <v>141</v>
      </c>
      <c r="G18" s="21">
        <v>5</v>
      </c>
      <c r="H18" s="20"/>
      <c r="I18" s="9">
        <f t="shared" si="0"/>
        <v>0</v>
      </c>
      <c r="J18" s="9"/>
      <c r="K18" s="9">
        <f t="shared" si="1"/>
        <v>0</v>
      </c>
      <c r="L18" s="8"/>
      <c r="M18" s="8"/>
    </row>
    <row r="19" spans="1:13" x14ac:dyDescent="0.25">
      <c r="A19" s="8">
        <v>17</v>
      </c>
      <c r="B19" s="8" t="s">
        <v>446</v>
      </c>
      <c r="C19" s="8" t="s">
        <v>447</v>
      </c>
      <c r="D19" s="8" t="s">
        <v>390</v>
      </c>
      <c r="E19" s="27">
        <v>5.0000000000000001E-3</v>
      </c>
      <c r="F19" s="8" t="s">
        <v>448</v>
      </c>
      <c r="G19" s="21">
        <v>5</v>
      </c>
      <c r="H19" s="20"/>
      <c r="I19" s="9">
        <f t="shared" si="0"/>
        <v>0</v>
      </c>
      <c r="J19" s="9"/>
      <c r="K19" s="9">
        <f t="shared" si="1"/>
        <v>0</v>
      </c>
      <c r="L19" s="8"/>
      <c r="M19" s="8"/>
    </row>
    <row r="20" spans="1:13" x14ac:dyDescent="0.25">
      <c r="A20" s="8">
        <v>18</v>
      </c>
      <c r="B20" s="8" t="s">
        <v>57</v>
      </c>
      <c r="C20" s="8" t="s">
        <v>57</v>
      </c>
      <c r="D20" s="8" t="s">
        <v>64</v>
      </c>
      <c r="E20" s="8" t="s">
        <v>221</v>
      </c>
      <c r="F20" s="8" t="s">
        <v>222</v>
      </c>
      <c r="G20" s="21">
        <v>12</v>
      </c>
      <c r="H20" s="20"/>
      <c r="I20" s="9">
        <f t="shared" si="0"/>
        <v>0</v>
      </c>
      <c r="J20" s="9"/>
      <c r="K20" s="9">
        <f t="shared" si="1"/>
        <v>0</v>
      </c>
      <c r="L20" s="8"/>
      <c r="M20" s="8"/>
    </row>
    <row r="21" spans="1:13" x14ac:dyDescent="0.25">
      <c r="A21" s="8">
        <v>19</v>
      </c>
      <c r="B21" s="8" t="s">
        <v>353</v>
      </c>
      <c r="C21" s="8" t="s">
        <v>393</v>
      </c>
      <c r="D21" s="8" t="s">
        <v>311</v>
      </c>
      <c r="E21" s="8" t="s">
        <v>354</v>
      </c>
      <c r="F21" s="8" t="s">
        <v>76</v>
      </c>
      <c r="G21" s="21">
        <v>1</v>
      </c>
      <c r="H21" s="20"/>
      <c r="I21" s="9">
        <f t="shared" si="0"/>
        <v>0</v>
      </c>
      <c r="J21" s="9"/>
      <c r="K21" s="9">
        <f t="shared" si="1"/>
        <v>0</v>
      </c>
      <c r="L21" s="8"/>
      <c r="M21" s="8"/>
    </row>
    <row r="22" spans="1:13" x14ac:dyDescent="0.25">
      <c r="A22" s="8">
        <v>20</v>
      </c>
      <c r="B22" s="8" t="s">
        <v>307</v>
      </c>
      <c r="C22" s="8" t="s">
        <v>308</v>
      </c>
      <c r="D22" s="8" t="s">
        <v>309</v>
      </c>
      <c r="E22" s="8" t="s">
        <v>310</v>
      </c>
      <c r="F22" s="8" t="s">
        <v>211</v>
      </c>
      <c r="G22" s="21">
        <v>1</v>
      </c>
      <c r="H22" s="20"/>
      <c r="I22" s="9">
        <f t="shared" si="0"/>
        <v>0</v>
      </c>
      <c r="J22" s="9"/>
      <c r="K22" s="9">
        <f t="shared" si="1"/>
        <v>0</v>
      </c>
      <c r="L22" s="8"/>
      <c r="M22" s="8"/>
    </row>
    <row r="23" spans="1:13" x14ac:dyDescent="0.25">
      <c r="A23" s="8">
        <v>21</v>
      </c>
      <c r="B23" s="8" t="s">
        <v>229</v>
      </c>
      <c r="C23" s="8" t="s">
        <v>230</v>
      </c>
      <c r="D23" s="8" t="s">
        <v>71</v>
      </c>
      <c r="E23" s="8" t="s">
        <v>98</v>
      </c>
      <c r="F23" s="8" t="s">
        <v>381</v>
      </c>
      <c r="G23" s="21">
        <v>2</v>
      </c>
      <c r="H23" s="20"/>
      <c r="I23" s="9">
        <f t="shared" si="0"/>
        <v>0</v>
      </c>
      <c r="J23" s="9"/>
      <c r="K23" s="9">
        <f t="shared" si="1"/>
        <v>0</v>
      </c>
      <c r="L23" s="8"/>
      <c r="M23" s="8"/>
    </row>
    <row r="24" spans="1:13" x14ac:dyDescent="0.25">
      <c r="A24" s="22"/>
      <c r="B24" s="22"/>
      <c r="C24" s="22"/>
      <c r="D24" s="22"/>
      <c r="E24" s="22"/>
      <c r="F24" s="22"/>
      <c r="G24" s="28"/>
      <c r="H24" s="7" t="s">
        <v>472</v>
      </c>
      <c r="I24" s="10">
        <f>SUM(I20:I23)</f>
        <v>0</v>
      </c>
      <c r="J24" s="10">
        <f t="shared" ref="J24:K24" si="2">SUM(J20:J23)</f>
        <v>0</v>
      </c>
      <c r="K24" s="10">
        <f t="shared" si="2"/>
        <v>0</v>
      </c>
      <c r="L24" s="22"/>
      <c r="M24" s="22"/>
    </row>
    <row r="26" spans="1:13" x14ac:dyDescent="0.25">
      <c r="B26" s="2" t="s">
        <v>377</v>
      </c>
      <c r="G26" s="4"/>
      <c r="H26" s="4"/>
    </row>
  </sheetData>
  <mergeCells count="1">
    <mergeCell ref="A1:C1"/>
  </mergeCells>
  <pageMargins left="0.7" right="0.7" top="0.75" bottom="0.75" header="0.3" footer="0.3"/>
  <pageSetup paperSize="9" scale="78" fitToHeight="0" orientation="landscape" r:id="rId1"/>
  <colBreaks count="1" manualBreakCount="1">
    <brk id="13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"/>
  <sheetViews>
    <sheetView view="pageLayout" topLeftCell="A4" zoomScale="80" zoomScaleNormal="100" zoomScalePageLayoutView="80" workbookViewId="0">
      <selection activeCell="B7" sqref="B7"/>
    </sheetView>
  </sheetViews>
  <sheetFormatPr defaultRowHeight="15" x14ac:dyDescent="0.25"/>
  <cols>
    <col min="1" max="1" width="3.42578125" style="2" customWidth="1"/>
    <col min="2" max="2" width="52.5703125" style="2" customWidth="1"/>
    <col min="3" max="3" width="22.28515625" style="2" customWidth="1"/>
    <col min="4" max="4" width="12" style="2" customWidth="1"/>
    <col min="5" max="5" width="17.5703125" style="2" customWidth="1"/>
    <col min="6" max="6" width="11.140625" style="2" customWidth="1"/>
    <col min="7" max="7" width="8" style="2" customWidth="1"/>
    <col min="8" max="8" width="8.140625" style="2" customWidth="1"/>
    <col min="9" max="9" width="11.42578125" style="2" customWidth="1"/>
    <col min="10" max="10" width="6.7109375" style="2" customWidth="1"/>
    <col min="11" max="11" width="10.5703125" style="2" customWidth="1"/>
    <col min="12" max="12" width="21.7109375" style="2" customWidth="1"/>
    <col min="13" max="13" width="10" style="2" customWidth="1"/>
    <col min="14" max="16384" width="9.140625" style="2"/>
  </cols>
  <sheetData>
    <row r="1" spans="1:13" x14ac:dyDescent="0.25">
      <c r="A1" s="43" t="s">
        <v>458</v>
      </c>
      <c r="B1" s="43"/>
      <c r="C1" s="43"/>
    </row>
    <row r="2" spans="1:13" ht="28.5" customHeight="1" x14ac:dyDescent="0.25">
      <c r="A2" s="12" t="s">
        <v>0</v>
      </c>
      <c r="B2" s="12" t="s">
        <v>370</v>
      </c>
      <c r="C2" s="14" t="s">
        <v>319</v>
      </c>
      <c r="D2" s="13" t="s">
        <v>9</v>
      </c>
      <c r="E2" s="13" t="s">
        <v>10</v>
      </c>
      <c r="F2" s="13" t="s">
        <v>15</v>
      </c>
      <c r="G2" s="13" t="s">
        <v>18</v>
      </c>
      <c r="H2" s="13" t="s">
        <v>16</v>
      </c>
      <c r="I2" s="13" t="s">
        <v>17</v>
      </c>
      <c r="J2" s="13" t="s">
        <v>470</v>
      </c>
      <c r="K2" s="13" t="s">
        <v>471</v>
      </c>
      <c r="L2" s="12" t="s">
        <v>473</v>
      </c>
      <c r="M2" s="12" t="s">
        <v>474</v>
      </c>
    </row>
    <row r="3" spans="1:13" x14ac:dyDescent="0.25">
      <c r="A3" s="8">
        <v>1</v>
      </c>
      <c r="B3" s="18" t="s">
        <v>371</v>
      </c>
      <c r="C3" s="8" t="s">
        <v>437</v>
      </c>
      <c r="D3" s="8" t="s">
        <v>366</v>
      </c>
      <c r="E3" s="8" t="s">
        <v>367</v>
      </c>
      <c r="F3" s="8" t="s">
        <v>365</v>
      </c>
      <c r="G3" s="8">
        <v>3</v>
      </c>
      <c r="H3" s="9"/>
      <c r="I3" s="9">
        <f>G3*H3</f>
        <v>0</v>
      </c>
      <c r="J3" s="9"/>
      <c r="K3" s="9">
        <f>I3+J3</f>
        <v>0</v>
      </c>
      <c r="L3" s="8"/>
      <c r="M3" s="8"/>
    </row>
    <row r="4" spans="1:13" ht="30" customHeight="1" x14ac:dyDescent="0.25">
      <c r="A4" s="8">
        <v>2</v>
      </c>
      <c r="B4" s="16" t="s">
        <v>374</v>
      </c>
      <c r="C4" s="8" t="s">
        <v>372</v>
      </c>
      <c r="D4" s="8" t="s">
        <v>234</v>
      </c>
      <c r="E4" s="8" t="s">
        <v>368</v>
      </c>
      <c r="F4" s="8" t="s">
        <v>365</v>
      </c>
      <c r="G4" s="8">
        <v>2</v>
      </c>
      <c r="H4" s="9"/>
      <c r="I4" s="9">
        <f t="shared" ref="I4:I7" si="0">G4*H4</f>
        <v>0</v>
      </c>
      <c r="J4" s="9"/>
      <c r="K4" s="9">
        <f t="shared" ref="K4:K7" si="1">I4+J4</f>
        <v>0</v>
      </c>
      <c r="L4" s="8"/>
      <c r="M4" s="8"/>
    </row>
    <row r="5" spans="1:13" ht="67.5" customHeight="1" x14ac:dyDescent="0.25">
      <c r="A5" s="8">
        <v>3</v>
      </c>
      <c r="B5" s="16" t="s">
        <v>373</v>
      </c>
      <c r="C5" s="8" t="s">
        <v>363</v>
      </c>
      <c r="D5" s="8" t="s">
        <v>234</v>
      </c>
      <c r="E5" s="8" t="s">
        <v>364</v>
      </c>
      <c r="F5" s="8" t="s">
        <v>232</v>
      </c>
      <c r="G5" s="8">
        <v>30</v>
      </c>
      <c r="H5" s="9"/>
      <c r="I5" s="9">
        <f t="shared" si="0"/>
        <v>0</v>
      </c>
      <c r="J5" s="9"/>
      <c r="K5" s="9">
        <f t="shared" si="1"/>
        <v>0</v>
      </c>
      <c r="L5" s="8"/>
      <c r="M5" s="8"/>
    </row>
    <row r="6" spans="1:13" ht="67.5" customHeight="1" x14ac:dyDescent="0.25">
      <c r="A6" s="8">
        <v>4</v>
      </c>
      <c r="B6" s="16" t="s">
        <v>373</v>
      </c>
      <c r="C6" s="8" t="s">
        <v>363</v>
      </c>
      <c r="D6" s="8" t="s">
        <v>234</v>
      </c>
      <c r="E6" s="8" t="s">
        <v>369</v>
      </c>
      <c r="F6" s="8" t="s">
        <v>232</v>
      </c>
      <c r="G6" s="8">
        <v>30</v>
      </c>
      <c r="H6" s="9"/>
      <c r="I6" s="9">
        <f t="shared" si="0"/>
        <v>0</v>
      </c>
      <c r="J6" s="9"/>
      <c r="K6" s="9">
        <f t="shared" si="1"/>
        <v>0</v>
      </c>
      <c r="L6" s="8"/>
      <c r="M6" s="8"/>
    </row>
    <row r="7" spans="1:13" ht="33.75" customHeight="1" x14ac:dyDescent="0.25">
      <c r="A7" s="8">
        <v>5</v>
      </c>
      <c r="B7" s="16" t="s">
        <v>424</v>
      </c>
      <c r="C7" s="8" t="s">
        <v>415</v>
      </c>
      <c r="D7" s="8" t="s">
        <v>234</v>
      </c>
      <c r="E7" s="8" t="s">
        <v>416</v>
      </c>
      <c r="F7" s="8" t="s">
        <v>233</v>
      </c>
      <c r="G7" s="8">
        <v>1</v>
      </c>
      <c r="H7" s="9"/>
      <c r="I7" s="9">
        <f t="shared" si="0"/>
        <v>0</v>
      </c>
      <c r="J7" s="9"/>
      <c r="K7" s="9">
        <f t="shared" si="1"/>
        <v>0</v>
      </c>
      <c r="L7" s="8"/>
      <c r="M7" s="8"/>
    </row>
    <row r="8" spans="1:13" x14ac:dyDescent="0.25">
      <c r="A8" s="22"/>
      <c r="B8" s="22"/>
      <c r="C8" s="22"/>
      <c r="D8" s="22"/>
      <c r="E8" s="22"/>
      <c r="F8" s="22"/>
      <c r="G8" s="22"/>
      <c r="H8" s="7" t="s">
        <v>472</v>
      </c>
      <c r="I8" s="10">
        <f>SUM(I4:I7)</f>
        <v>0</v>
      </c>
      <c r="J8" s="10">
        <f t="shared" ref="J8:K8" si="2">SUM(J4:J7)</f>
        <v>0</v>
      </c>
      <c r="K8" s="10">
        <f t="shared" si="2"/>
        <v>0</v>
      </c>
      <c r="L8" s="22"/>
      <c r="M8" s="22"/>
    </row>
    <row r="9" spans="1:13" x14ac:dyDescent="0.2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</row>
  </sheetData>
  <mergeCells count="1">
    <mergeCell ref="A1:C1"/>
  </mergeCells>
  <pageMargins left="0.7" right="0.7" top="0.75" bottom="0.75" header="0.3" footer="0.3"/>
  <pageSetup paperSize="9" scale="67" fitToHeight="0" orientation="landscape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"/>
  <sheetViews>
    <sheetView view="pageLayout" zoomScale="60" zoomScaleNormal="100" zoomScalePageLayoutView="60" workbookViewId="0">
      <selection activeCell="J3" sqref="J3:J5"/>
    </sheetView>
  </sheetViews>
  <sheetFormatPr defaultRowHeight="15" x14ac:dyDescent="0.25"/>
  <cols>
    <col min="1" max="1" width="3" style="2" customWidth="1"/>
    <col min="2" max="2" width="25.28515625" style="2" customWidth="1"/>
    <col min="3" max="3" width="25" style="2" customWidth="1"/>
    <col min="4" max="4" width="8.85546875" style="2" customWidth="1"/>
    <col min="5" max="5" width="13.85546875" style="2" customWidth="1"/>
    <col min="6" max="6" width="24.85546875" style="2" customWidth="1"/>
    <col min="7" max="7" width="7.140625" style="2" customWidth="1"/>
    <col min="8" max="8" width="9.140625" style="2"/>
    <col min="9" max="9" width="10.42578125" style="2" customWidth="1"/>
    <col min="10" max="10" width="9.140625" style="2"/>
    <col min="11" max="11" width="10.140625" style="2" customWidth="1"/>
    <col min="12" max="12" width="21.42578125" style="2" customWidth="1"/>
    <col min="13" max="13" width="11.28515625" style="2" customWidth="1"/>
    <col min="14" max="16384" width="9.140625" style="2"/>
  </cols>
  <sheetData>
    <row r="1" spans="1:13" x14ac:dyDescent="0.25">
      <c r="A1" s="43" t="s">
        <v>386</v>
      </c>
      <c r="B1" s="43"/>
      <c r="C1" s="43"/>
    </row>
    <row r="2" spans="1:13" ht="30" customHeight="1" x14ac:dyDescent="0.25">
      <c r="A2" s="12" t="s">
        <v>0</v>
      </c>
      <c r="B2" s="12" t="s">
        <v>7</v>
      </c>
      <c r="C2" s="14" t="s">
        <v>319</v>
      </c>
      <c r="D2" s="13" t="s">
        <v>9</v>
      </c>
      <c r="E2" s="13" t="s">
        <v>10</v>
      </c>
      <c r="F2" s="13" t="s">
        <v>15</v>
      </c>
      <c r="G2" s="13" t="s">
        <v>18</v>
      </c>
      <c r="H2" s="13" t="s">
        <v>16</v>
      </c>
      <c r="I2" s="13" t="s">
        <v>17</v>
      </c>
      <c r="J2" s="13" t="s">
        <v>470</v>
      </c>
      <c r="K2" s="13" t="s">
        <v>471</v>
      </c>
      <c r="L2" s="12" t="s">
        <v>473</v>
      </c>
      <c r="M2" s="12" t="s">
        <v>474</v>
      </c>
    </row>
    <row r="3" spans="1:13" x14ac:dyDescent="0.25">
      <c r="A3" s="8">
        <v>1</v>
      </c>
      <c r="B3" s="8" t="s">
        <v>19</v>
      </c>
      <c r="C3" s="8" t="s">
        <v>20</v>
      </c>
      <c r="D3" s="8" t="s">
        <v>1</v>
      </c>
      <c r="E3" s="8" t="s">
        <v>21</v>
      </c>
      <c r="F3" s="8" t="s">
        <v>24</v>
      </c>
      <c r="G3" s="8">
        <v>15</v>
      </c>
      <c r="H3" s="8"/>
      <c r="I3" s="9">
        <f>G3*H3</f>
        <v>0</v>
      </c>
      <c r="J3" s="9"/>
      <c r="K3" s="9">
        <f>I3+J3</f>
        <v>0</v>
      </c>
      <c r="L3" s="8"/>
      <c r="M3" s="8"/>
    </row>
    <row r="4" spans="1:13" x14ac:dyDescent="0.25">
      <c r="A4" s="8">
        <v>2</v>
      </c>
      <c r="B4" s="8" t="s">
        <v>19</v>
      </c>
      <c r="C4" s="8" t="s">
        <v>20</v>
      </c>
      <c r="D4" s="8" t="s">
        <v>1</v>
      </c>
      <c r="E4" s="8" t="s">
        <v>22</v>
      </c>
      <c r="F4" s="8" t="s">
        <v>24</v>
      </c>
      <c r="G4" s="8">
        <v>5</v>
      </c>
      <c r="H4" s="8"/>
      <c r="I4" s="9">
        <f t="shared" ref="I4:I5" si="0">G4*H4</f>
        <v>0</v>
      </c>
      <c r="J4" s="9"/>
      <c r="K4" s="9">
        <f t="shared" ref="K4:K5" si="1">I4+J4</f>
        <v>0</v>
      </c>
      <c r="L4" s="8"/>
      <c r="M4" s="8"/>
    </row>
    <row r="5" spans="1:13" x14ac:dyDescent="0.25">
      <c r="A5" s="8">
        <v>3</v>
      </c>
      <c r="B5" s="8" t="s">
        <v>19</v>
      </c>
      <c r="C5" s="8" t="s">
        <v>20</v>
      </c>
      <c r="D5" s="8" t="s">
        <v>1</v>
      </c>
      <c r="E5" s="8" t="s">
        <v>23</v>
      </c>
      <c r="F5" s="8" t="s">
        <v>24</v>
      </c>
      <c r="G5" s="8">
        <v>35</v>
      </c>
      <c r="H5" s="8"/>
      <c r="I5" s="9">
        <f t="shared" si="0"/>
        <v>0</v>
      </c>
      <c r="J5" s="9"/>
      <c r="K5" s="9">
        <f t="shared" si="1"/>
        <v>0</v>
      </c>
      <c r="L5" s="8"/>
      <c r="M5" s="8"/>
    </row>
    <row r="6" spans="1:13" x14ac:dyDescent="0.25">
      <c r="H6" s="7" t="s">
        <v>472</v>
      </c>
      <c r="I6" s="10">
        <f>SUM(I2:I5)</f>
        <v>0</v>
      </c>
      <c r="J6" s="10">
        <f t="shared" ref="J6:K6" si="2">SUM(J2:J5)</f>
        <v>0</v>
      </c>
      <c r="K6" s="10">
        <f t="shared" si="2"/>
        <v>0</v>
      </c>
    </row>
  </sheetData>
  <mergeCells count="1">
    <mergeCell ref="A1:C1"/>
  </mergeCells>
  <pageMargins left="0.7" right="0.7" top="0.75" bottom="0.75" header="0.3" footer="0.3"/>
  <pageSetup paperSize="9" scale="73" fitToHeight="0" orientation="landscape" r:id="rId1"/>
  <colBreaks count="1" manualBreakCount="1">
    <brk id="13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view="pageLayout" zoomScale="70" zoomScaleNormal="100" zoomScalePageLayoutView="70" workbookViewId="0">
      <selection activeCell="B11" sqref="B11"/>
    </sheetView>
  </sheetViews>
  <sheetFormatPr defaultRowHeight="15" x14ac:dyDescent="0.25"/>
  <cols>
    <col min="1" max="1" width="3.5703125" style="2" customWidth="1"/>
    <col min="2" max="2" width="60.28515625" style="2" customWidth="1"/>
    <col min="3" max="3" width="34.28515625" style="2" customWidth="1"/>
    <col min="4" max="4" width="20.85546875" style="2" customWidth="1"/>
    <col min="5" max="5" width="10.85546875" style="2" customWidth="1"/>
    <col min="6" max="6" width="13.140625" style="2" customWidth="1"/>
    <col min="7" max="7" width="6.140625" style="2" customWidth="1"/>
    <col min="8" max="8" width="8.85546875" style="2" customWidth="1"/>
    <col min="9" max="9" width="10.42578125" style="2" customWidth="1"/>
    <col min="10" max="10" width="7" style="2" customWidth="1"/>
    <col min="11" max="11" width="10.85546875" style="2" customWidth="1"/>
    <col min="12" max="12" width="21.85546875" style="2" customWidth="1"/>
    <col min="13" max="13" width="9.5703125" style="2" customWidth="1"/>
    <col min="14" max="16384" width="9.140625" style="2"/>
  </cols>
  <sheetData>
    <row r="1" spans="1:13" x14ac:dyDescent="0.25">
      <c r="A1" s="43" t="s">
        <v>459</v>
      </c>
      <c r="B1" s="43"/>
      <c r="C1" s="43"/>
    </row>
    <row r="2" spans="1:13" ht="30.75" customHeight="1" x14ac:dyDescent="0.25">
      <c r="A2" s="12" t="s">
        <v>0</v>
      </c>
      <c r="B2" s="12" t="s">
        <v>7</v>
      </c>
      <c r="C2" s="14" t="s">
        <v>319</v>
      </c>
      <c r="D2" s="13" t="s">
        <v>9</v>
      </c>
      <c r="E2" s="13" t="s">
        <v>10</v>
      </c>
      <c r="F2" s="13" t="s">
        <v>15</v>
      </c>
      <c r="G2" s="13" t="s">
        <v>18</v>
      </c>
      <c r="H2" s="13" t="s">
        <v>16</v>
      </c>
      <c r="I2" s="13" t="s">
        <v>17</v>
      </c>
      <c r="J2" s="13" t="s">
        <v>470</v>
      </c>
      <c r="K2" s="13" t="s">
        <v>471</v>
      </c>
      <c r="L2" s="12" t="s">
        <v>473</v>
      </c>
      <c r="M2" s="12" t="s">
        <v>474</v>
      </c>
    </row>
    <row r="3" spans="1:13" x14ac:dyDescent="0.25">
      <c r="A3" s="8">
        <v>1</v>
      </c>
      <c r="B3" s="8" t="s">
        <v>237</v>
      </c>
      <c r="C3" s="8" t="s">
        <v>238</v>
      </c>
      <c r="D3" s="8" t="s">
        <v>239</v>
      </c>
      <c r="E3" s="29">
        <v>0.02</v>
      </c>
      <c r="F3" s="8" t="s">
        <v>264</v>
      </c>
      <c r="G3" s="8">
        <v>10</v>
      </c>
      <c r="H3" s="9"/>
      <c r="I3" s="9">
        <f>G3*H3</f>
        <v>0</v>
      </c>
      <c r="J3" s="9"/>
      <c r="K3" s="9">
        <f>I3+J3</f>
        <v>0</v>
      </c>
      <c r="L3" s="8"/>
      <c r="M3" s="8"/>
    </row>
    <row r="4" spans="1:13" x14ac:dyDescent="0.25">
      <c r="A4" s="8">
        <v>2</v>
      </c>
      <c r="B4" s="8" t="s">
        <v>240</v>
      </c>
      <c r="C4" s="8" t="s">
        <v>241</v>
      </c>
      <c r="D4" s="8" t="s">
        <v>242</v>
      </c>
      <c r="E4" s="27" t="s">
        <v>482</v>
      </c>
      <c r="F4" s="8" t="s">
        <v>265</v>
      </c>
      <c r="G4" s="8">
        <v>2</v>
      </c>
      <c r="H4" s="9"/>
      <c r="I4" s="9">
        <f t="shared" ref="I4:I21" si="0">G4*H4</f>
        <v>0</v>
      </c>
      <c r="J4" s="9"/>
      <c r="K4" s="9">
        <f t="shared" ref="K4:K21" si="1">I4+J4</f>
        <v>0</v>
      </c>
      <c r="L4" s="8"/>
      <c r="M4" s="8"/>
    </row>
    <row r="5" spans="1:13" x14ac:dyDescent="0.25">
      <c r="A5" s="8">
        <v>3</v>
      </c>
      <c r="B5" s="8" t="s">
        <v>243</v>
      </c>
      <c r="C5" s="8" t="s">
        <v>398</v>
      </c>
      <c r="D5" s="8" t="s">
        <v>280</v>
      </c>
      <c r="E5" s="27" t="s">
        <v>359</v>
      </c>
      <c r="F5" s="8" t="s">
        <v>360</v>
      </c>
      <c r="G5" s="8">
        <v>6</v>
      </c>
      <c r="H5" s="9"/>
      <c r="I5" s="9">
        <f t="shared" si="0"/>
        <v>0</v>
      </c>
      <c r="J5" s="9"/>
      <c r="K5" s="9">
        <f t="shared" si="1"/>
        <v>0</v>
      </c>
      <c r="L5" s="8"/>
      <c r="M5" s="8"/>
    </row>
    <row r="6" spans="1:13" x14ac:dyDescent="0.25">
      <c r="A6" s="8">
        <v>4</v>
      </c>
      <c r="B6" s="8" t="s">
        <v>245</v>
      </c>
      <c r="C6" s="8" t="s">
        <v>246</v>
      </c>
      <c r="D6" s="8" t="s">
        <v>239</v>
      </c>
      <c r="E6" s="29">
        <v>0.02</v>
      </c>
      <c r="F6" s="8" t="s">
        <v>151</v>
      </c>
      <c r="G6" s="8">
        <v>90</v>
      </c>
      <c r="H6" s="9"/>
      <c r="I6" s="9">
        <f t="shared" si="0"/>
        <v>0</v>
      </c>
      <c r="J6" s="9"/>
      <c r="K6" s="9">
        <f t="shared" si="1"/>
        <v>0</v>
      </c>
      <c r="L6" s="8"/>
      <c r="M6" s="8"/>
    </row>
    <row r="7" spans="1:13" x14ac:dyDescent="0.25">
      <c r="A7" s="8">
        <v>5</v>
      </c>
      <c r="B7" s="8" t="s">
        <v>247</v>
      </c>
      <c r="C7" s="8" t="s">
        <v>248</v>
      </c>
      <c r="D7" s="8" t="s">
        <v>249</v>
      </c>
      <c r="E7" s="27" t="s">
        <v>482</v>
      </c>
      <c r="F7" s="8" t="s">
        <v>270</v>
      </c>
      <c r="G7" s="8">
        <v>5</v>
      </c>
      <c r="H7" s="9"/>
      <c r="I7" s="9">
        <f t="shared" si="0"/>
        <v>0</v>
      </c>
      <c r="J7" s="9"/>
      <c r="K7" s="9">
        <f t="shared" si="1"/>
        <v>0</v>
      </c>
      <c r="L7" s="8"/>
      <c r="M7" s="8"/>
    </row>
    <row r="8" spans="1:13" x14ac:dyDescent="0.25">
      <c r="A8" s="8">
        <v>6</v>
      </c>
      <c r="B8" s="8" t="s">
        <v>250</v>
      </c>
      <c r="C8" s="8" t="s">
        <v>399</v>
      </c>
      <c r="D8" s="8" t="s">
        <v>251</v>
      </c>
      <c r="E8" s="29">
        <v>0.01</v>
      </c>
      <c r="F8" s="8" t="s">
        <v>272</v>
      </c>
      <c r="G8" s="8">
        <v>10</v>
      </c>
      <c r="H8" s="9"/>
      <c r="I8" s="9">
        <f t="shared" si="0"/>
        <v>0</v>
      </c>
      <c r="J8" s="9"/>
      <c r="K8" s="9">
        <f t="shared" si="1"/>
        <v>0</v>
      </c>
      <c r="L8" s="8"/>
      <c r="M8" s="8"/>
    </row>
    <row r="9" spans="1:13" x14ac:dyDescent="0.25">
      <c r="A9" s="8">
        <v>7</v>
      </c>
      <c r="B9" s="8" t="s">
        <v>253</v>
      </c>
      <c r="C9" s="8" t="s">
        <v>254</v>
      </c>
      <c r="D9" s="8" t="s">
        <v>152</v>
      </c>
      <c r="E9" s="29">
        <v>0.03</v>
      </c>
      <c r="F9" s="8" t="s">
        <v>265</v>
      </c>
      <c r="G9" s="8">
        <v>35</v>
      </c>
      <c r="H9" s="9"/>
      <c r="I9" s="9">
        <f t="shared" si="0"/>
        <v>0</v>
      </c>
      <c r="J9" s="9"/>
      <c r="K9" s="9">
        <f t="shared" si="1"/>
        <v>0</v>
      </c>
      <c r="L9" s="8"/>
      <c r="M9" s="8"/>
    </row>
    <row r="10" spans="1:13" x14ac:dyDescent="0.25">
      <c r="A10" s="8">
        <v>8</v>
      </c>
      <c r="B10" s="8" t="s">
        <v>271</v>
      </c>
      <c r="C10" s="8" t="s">
        <v>271</v>
      </c>
      <c r="D10" s="8" t="s">
        <v>251</v>
      </c>
      <c r="E10" s="29">
        <v>0.01</v>
      </c>
      <c r="F10" s="8" t="s">
        <v>147</v>
      </c>
      <c r="G10" s="8">
        <v>3</v>
      </c>
      <c r="H10" s="9"/>
      <c r="I10" s="9">
        <f t="shared" si="0"/>
        <v>0</v>
      </c>
      <c r="J10" s="9"/>
      <c r="K10" s="9">
        <f t="shared" si="1"/>
        <v>0</v>
      </c>
      <c r="L10" s="8"/>
      <c r="M10" s="8"/>
    </row>
    <row r="11" spans="1:13" ht="32.25" customHeight="1" x14ac:dyDescent="0.25">
      <c r="A11" s="8">
        <v>9</v>
      </c>
      <c r="B11" s="16" t="s">
        <v>312</v>
      </c>
      <c r="C11" s="8" t="s">
        <v>313</v>
      </c>
      <c r="D11" s="8" t="s">
        <v>251</v>
      </c>
      <c r="E11" s="29" t="s">
        <v>482</v>
      </c>
      <c r="F11" s="8" t="s">
        <v>314</v>
      </c>
      <c r="G11" s="8">
        <v>5</v>
      </c>
      <c r="H11" s="9"/>
      <c r="I11" s="9">
        <f t="shared" si="0"/>
        <v>0</v>
      </c>
      <c r="J11" s="9"/>
      <c r="K11" s="9">
        <f t="shared" si="1"/>
        <v>0</v>
      </c>
      <c r="L11" s="8"/>
      <c r="M11" s="8"/>
    </row>
    <row r="12" spans="1:13" x14ac:dyDescent="0.25">
      <c r="A12" s="8">
        <v>10</v>
      </c>
      <c r="B12" s="8" t="s">
        <v>278</v>
      </c>
      <c r="C12" s="8" t="s">
        <v>279</v>
      </c>
      <c r="D12" s="8" t="s">
        <v>280</v>
      </c>
      <c r="E12" s="29" t="s">
        <v>281</v>
      </c>
      <c r="F12" s="8" t="s">
        <v>282</v>
      </c>
      <c r="G12" s="8">
        <v>7</v>
      </c>
      <c r="H12" s="9"/>
      <c r="I12" s="9">
        <f t="shared" si="0"/>
        <v>0</v>
      </c>
      <c r="J12" s="9"/>
      <c r="K12" s="9">
        <f t="shared" si="1"/>
        <v>0</v>
      </c>
      <c r="L12" s="8"/>
      <c r="M12" s="8"/>
    </row>
    <row r="13" spans="1:13" x14ac:dyDescent="0.25">
      <c r="A13" s="8">
        <v>11</v>
      </c>
      <c r="B13" s="8" t="s">
        <v>432</v>
      </c>
      <c r="C13" s="8" t="s">
        <v>431</v>
      </c>
      <c r="D13" s="8" t="s">
        <v>251</v>
      </c>
      <c r="E13" s="29" t="s">
        <v>482</v>
      </c>
      <c r="F13" s="8" t="s">
        <v>264</v>
      </c>
      <c r="G13" s="8">
        <v>7</v>
      </c>
      <c r="H13" s="9"/>
      <c r="I13" s="9">
        <f t="shared" si="0"/>
        <v>0</v>
      </c>
      <c r="J13" s="9"/>
      <c r="K13" s="9">
        <f t="shared" si="1"/>
        <v>0</v>
      </c>
      <c r="L13" s="8"/>
      <c r="M13" s="8"/>
    </row>
    <row r="14" spans="1:13" x14ac:dyDescent="0.25">
      <c r="A14" s="8">
        <v>12</v>
      </c>
      <c r="B14" s="8" t="s">
        <v>220</v>
      </c>
      <c r="C14" s="8" t="s">
        <v>255</v>
      </c>
      <c r="D14" s="8" t="s">
        <v>249</v>
      </c>
      <c r="E14" s="27" t="s">
        <v>256</v>
      </c>
      <c r="F14" s="8" t="s">
        <v>274</v>
      </c>
      <c r="G14" s="8">
        <v>3</v>
      </c>
      <c r="H14" s="9"/>
      <c r="I14" s="9">
        <f t="shared" si="0"/>
        <v>0</v>
      </c>
      <c r="J14" s="9"/>
      <c r="K14" s="9">
        <f t="shared" si="1"/>
        <v>0</v>
      </c>
      <c r="L14" s="8"/>
      <c r="M14" s="8"/>
    </row>
    <row r="15" spans="1:13" x14ac:dyDescent="0.25">
      <c r="A15" s="8">
        <v>13</v>
      </c>
      <c r="B15" s="8" t="s">
        <v>57</v>
      </c>
      <c r="C15" s="8" t="s">
        <v>57</v>
      </c>
      <c r="D15" s="8" t="s">
        <v>244</v>
      </c>
      <c r="E15" s="27" t="s">
        <v>257</v>
      </c>
      <c r="F15" s="8" t="s">
        <v>269</v>
      </c>
      <c r="G15" s="8">
        <v>4</v>
      </c>
      <c r="H15" s="9"/>
      <c r="I15" s="9">
        <f t="shared" si="0"/>
        <v>0</v>
      </c>
      <c r="J15" s="9"/>
      <c r="K15" s="9">
        <f t="shared" si="1"/>
        <v>0</v>
      </c>
      <c r="L15" s="8"/>
      <c r="M15" s="8"/>
    </row>
    <row r="16" spans="1:13" x14ac:dyDescent="0.25">
      <c r="A16" s="8">
        <v>14</v>
      </c>
      <c r="B16" s="8" t="s">
        <v>258</v>
      </c>
      <c r="C16" s="8" t="s">
        <v>259</v>
      </c>
      <c r="D16" s="8" t="s">
        <v>244</v>
      </c>
      <c r="E16" s="27" t="s">
        <v>45</v>
      </c>
      <c r="F16" s="8" t="s">
        <v>268</v>
      </c>
      <c r="G16" s="8">
        <v>45</v>
      </c>
      <c r="H16" s="9"/>
      <c r="I16" s="9">
        <f t="shared" si="0"/>
        <v>0</v>
      </c>
      <c r="J16" s="9"/>
      <c r="K16" s="9">
        <f t="shared" si="1"/>
        <v>0</v>
      </c>
      <c r="L16" s="8"/>
      <c r="M16" s="8"/>
    </row>
    <row r="17" spans="1:13" x14ac:dyDescent="0.25">
      <c r="A17" s="8">
        <v>15</v>
      </c>
      <c r="B17" s="8" t="s">
        <v>260</v>
      </c>
      <c r="C17" s="8" t="s">
        <v>261</v>
      </c>
      <c r="D17" s="8" t="s">
        <v>77</v>
      </c>
      <c r="E17" s="27" t="s">
        <v>69</v>
      </c>
      <c r="F17" s="8" t="s">
        <v>70</v>
      </c>
      <c r="G17" s="8">
        <v>2</v>
      </c>
      <c r="H17" s="9"/>
      <c r="I17" s="9">
        <f t="shared" si="0"/>
        <v>0</v>
      </c>
      <c r="J17" s="9"/>
      <c r="K17" s="9">
        <f t="shared" si="1"/>
        <v>0</v>
      </c>
      <c r="L17" s="8"/>
      <c r="M17" s="8"/>
    </row>
    <row r="18" spans="1:13" x14ac:dyDescent="0.25">
      <c r="A18" s="8">
        <v>16</v>
      </c>
      <c r="B18" s="8" t="s">
        <v>275</v>
      </c>
      <c r="C18" s="8" t="s">
        <v>276</v>
      </c>
      <c r="D18" s="8" t="s">
        <v>152</v>
      </c>
      <c r="E18" s="29">
        <v>0.1</v>
      </c>
      <c r="F18" s="8" t="s">
        <v>277</v>
      </c>
      <c r="G18" s="8">
        <v>6</v>
      </c>
      <c r="H18" s="9"/>
      <c r="I18" s="9">
        <f t="shared" si="0"/>
        <v>0</v>
      </c>
      <c r="J18" s="9"/>
      <c r="K18" s="9">
        <f t="shared" si="1"/>
        <v>0</v>
      </c>
      <c r="L18" s="8"/>
      <c r="M18" s="8"/>
    </row>
    <row r="19" spans="1:13" x14ac:dyDescent="0.25">
      <c r="A19" s="8">
        <v>17</v>
      </c>
      <c r="B19" s="8" t="s">
        <v>262</v>
      </c>
      <c r="C19" s="8" t="s">
        <v>263</v>
      </c>
      <c r="D19" s="8" t="s">
        <v>251</v>
      </c>
      <c r="E19" s="29">
        <v>0.02</v>
      </c>
      <c r="F19" s="8" t="s">
        <v>266</v>
      </c>
      <c r="G19" s="8">
        <v>10</v>
      </c>
      <c r="H19" s="9"/>
      <c r="I19" s="9">
        <f t="shared" si="0"/>
        <v>0</v>
      </c>
      <c r="J19" s="9"/>
      <c r="K19" s="9">
        <f t="shared" si="1"/>
        <v>0</v>
      </c>
      <c r="L19" s="8"/>
      <c r="M19" s="8"/>
    </row>
    <row r="20" spans="1:13" x14ac:dyDescent="0.25">
      <c r="A20" s="8">
        <v>18</v>
      </c>
      <c r="B20" s="8" t="s">
        <v>262</v>
      </c>
      <c r="C20" s="8" t="s">
        <v>263</v>
      </c>
      <c r="D20" s="8" t="s">
        <v>251</v>
      </c>
      <c r="E20" s="29">
        <v>0.02</v>
      </c>
      <c r="F20" s="8" t="s">
        <v>267</v>
      </c>
      <c r="G20" s="8">
        <v>3</v>
      </c>
      <c r="H20" s="9"/>
      <c r="I20" s="9">
        <f t="shared" si="0"/>
        <v>0</v>
      </c>
      <c r="J20" s="9"/>
      <c r="K20" s="9">
        <f t="shared" si="1"/>
        <v>0</v>
      </c>
      <c r="L20" s="8"/>
      <c r="M20" s="8"/>
    </row>
    <row r="21" spans="1:13" x14ac:dyDescent="0.25">
      <c r="A21" s="8">
        <v>19</v>
      </c>
      <c r="B21" s="8"/>
      <c r="C21" s="8" t="s">
        <v>273</v>
      </c>
      <c r="D21" s="8" t="s">
        <v>239</v>
      </c>
      <c r="E21" s="27" t="s">
        <v>482</v>
      </c>
      <c r="F21" s="8" t="s">
        <v>272</v>
      </c>
      <c r="G21" s="8">
        <v>5</v>
      </c>
      <c r="H21" s="9"/>
      <c r="I21" s="9">
        <f t="shared" si="0"/>
        <v>0</v>
      </c>
      <c r="J21" s="9"/>
      <c r="K21" s="9">
        <f t="shared" si="1"/>
        <v>0</v>
      </c>
      <c r="L21" s="8"/>
      <c r="M21" s="8"/>
    </row>
    <row r="22" spans="1:13" x14ac:dyDescent="0.25">
      <c r="A22" s="22"/>
      <c r="B22" s="22"/>
      <c r="C22" s="22"/>
      <c r="D22" s="22"/>
      <c r="E22" s="30"/>
      <c r="F22" s="22"/>
      <c r="G22" s="22"/>
      <c r="H22" s="7" t="s">
        <v>472</v>
      </c>
      <c r="I22" s="10">
        <f>SUM(I18:I21)</f>
        <v>0</v>
      </c>
      <c r="J22" s="10">
        <f t="shared" ref="J22:K22" si="2">SUM(J18:J21)</f>
        <v>0</v>
      </c>
      <c r="K22" s="10">
        <f t="shared" si="2"/>
        <v>0</v>
      </c>
      <c r="L22" s="22"/>
      <c r="M22" s="22"/>
    </row>
    <row r="24" spans="1:13" x14ac:dyDescent="0.25">
      <c r="B24" s="2" t="s">
        <v>377</v>
      </c>
    </row>
  </sheetData>
  <mergeCells count="1">
    <mergeCell ref="A1:C1"/>
  </mergeCells>
  <pageMargins left="0.7" right="0.7" top="0.75" bottom="0.75" header="0.3" footer="0.3"/>
  <pageSetup paperSize="9" scale="60" fitToHeight="0" orientation="landscape" r:id="rId1"/>
  <colBreaks count="1" manualBreakCount="1">
    <brk id="13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"/>
  <sheetViews>
    <sheetView view="pageLayout" zoomScaleNormal="90" workbookViewId="0">
      <selection activeCell="J3" sqref="J3"/>
    </sheetView>
  </sheetViews>
  <sheetFormatPr defaultRowHeight="15" x14ac:dyDescent="0.25"/>
  <cols>
    <col min="1" max="1" width="3" style="2" customWidth="1"/>
    <col min="2" max="2" width="25.28515625" style="2" customWidth="1"/>
    <col min="3" max="3" width="30.28515625" style="2" customWidth="1"/>
    <col min="4" max="4" width="8.7109375" style="2" customWidth="1"/>
    <col min="5" max="5" width="13" style="2" customWidth="1"/>
    <col min="6" max="6" width="10.42578125" style="2" customWidth="1"/>
    <col min="7" max="7" width="7.28515625" style="2" customWidth="1"/>
    <col min="8" max="8" width="8.28515625" style="2" customWidth="1"/>
    <col min="9" max="9" width="10.7109375" style="2" customWidth="1"/>
    <col min="10" max="10" width="7" style="2" customWidth="1"/>
    <col min="11" max="11" width="9.7109375" style="2" customWidth="1"/>
    <col min="12" max="12" width="21.85546875" style="2" customWidth="1"/>
    <col min="13" max="13" width="10" style="2" customWidth="1"/>
    <col min="14" max="16384" width="9.140625" style="2"/>
  </cols>
  <sheetData>
    <row r="1" spans="1:13" x14ac:dyDescent="0.25">
      <c r="A1" s="43" t="s">
        <v>460</v>
      </c>
      <c r="B1" s="43"/>
      <c r="C1" s="43"/>
    </row>
    <row r="2" spans="1:13" ht="35.25" customHeight="1" x14ac:dyDescent="0.25">
      <c r="A2" s="12" t="s">
        <v>0</v>
      </c>
      <c r="B2" s="12" t="s">
        <v>7</v>
      </c>
      <c r="C2" s="14" t="s">
        <v>319</v>
      </c>
      <c r="D2" s="13" t="s">
        <v>9</v>
      </c>
      <c r="E2" s="13" t="s">
        <v>10</v>
      </c>
      <c r="F2" s="13" t="s">
        <v>15</v>
      </c>
      <c r="G2" s="13" t="s">
        <v>18</v>
      </c>
      <c r="H2" s="13" t="s">
        <v>16</v>
      </c>
      <c r="I2" s="13" t="s">
        <v>17</v>
      </c>
      <c r="J2" s="13" t="s">
        <v>470</v>
      </c>
      <c r="K2" s="13" t="s">
        <v>471</v>
      </c>
      <c r="L2" s="12" t="s">
        <v>473</v>
      </c>
      <c r="M2" s="12" t="s">
        <v>474</v>
      </c>
    </row>
    <row r="3" spans="1:13" x14ac:dyDescent="0.25">
      <c r="A3" s="8">
        <v>1</v>
      </c>
      <c r="B3" s="8" t="s">
        <v>344</v>
      </c>
      <c r="C3" s="8" t="s">
        <v>419</v>
      </c>
      <c r="D3" s="8" t="s">
        <v>75</v>
      </c>
      <c r="E3" s="8" t="s">
        <v>345</v>
      </c>
      <c r="F3" s="8" t="s">
        <v>193</v>
      </c>
      <c r="G3" s="21">
        <v>40</v>
      </c>
      <c r="H3" s="20"/>
      <c r="I3" s="9">
        <f>G3*H3</f>
        <v>0</v>
      </c>
      <c r="J3" s="9"/>
      <c r="K3" s="9">
        <f>I3+J3</f>
        <v>0</v>
      </c>
      <c r="L3" s="8"/>
      <c r="M3" s="8"/>
    </row>
    <row r="4" spans="1:13" x14ac:dyDescent="0.25">
      <c r="A4" s="8">
        <v>2</v>
      </c>
      <c r="B4" s="8" t="s">
        <v>334</v>
      </c>
      <c r="C4" s="8" t="s">
        <v>335</v>
      </c>
      <c r="D4" s="8" t="s">
        <v>1</v>
      </c>
      <c r="E4" s="8" t="s">
        <v>336</v>
      </c>
      <c r="F4" s="8" t="s">
        <v>193</v>
      </c>
      <c r="G4" s="21">
        <v>1</v>
      </c>
      <c r="H4" s="20"/>
      <c r="I4" s="9">
        <f>G4*H4</f>
        <v>0</v>
      </c>
      <c r="J4" s="9"/>
      <c r="K4" s="9">
        <f>I4+J4</f>
        <v>0</v>
      </c>
      <c r="L4" s="8"/>
      <c r="M4" s="8"/>
    </row>
    <row r="5" spans="1:13" x14ac:dyDescent="0.25">
      <c r="H5" s="7" t="s">
        <v>472</v>
      </c>
      <c r="I5" s="10">
        <f>SUM(I1:I4)</f>
        <v>0</v>
      </c>
      <c r="J5" s="10">
        <f t="shared" ref="J5:K5" si="0">SUM(J1:J4)</f>
        <v>0</v>
      </c>
      <c r="K5" s="10">
        <f t="shared" si="0"/>
        <v>0</v>
      </c>
    </row>
  </sheetData>
  <mergeCells count="1">
    <mergeCell ref="A1:C1"/>
  </mergeCells>
  <pageMargins left="0.7" right="0.7" top="0.75" bottom="0.75" header="0.3" footer="0.3"/>
  <pageSetup paperSize="9" scale="79" fitToHeight="0" orientation="landscape" r:id="rId1"/>
  <colBreaks count="1" manualBreakCount="1">
    <brk id="13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"/>
  <sheetViews>
    <sheetView view="pageLayout" zoomScale="90" zoomScaleNormal="100" zoomScalePageLayoutView="90" workbookViewId="0">
      <selection activeCell="J3" sqref="J3"/>
    </sheetView>
  </sheetViews>
  <sheetFormatPr defaultRowHeight="15" x14ac:dyDescent="0.25"/>
  <cols>
    <col min="1" max="1" width="3.140625" style="2" customWidth="1"/>
    <col min="2" max="2" width="25.28515625" style="2" customWidth="1"/>
    <col min="3" max="3" width="33.140625" style="2" customWidth="1"/>
    <col min="4" max="4" width="7.7109375" style="2" customWidth="1"/>
    <col min="5" max="5" width="8.140625" style="2" customWidth="1"/>
    <col min="6" max="6" width="9.7109375" style="2" customWidth="1"/>
    <col min="7" max="7" width="6.5703125" style="2" customWidth="1"/>
    <col min="8" max="8" width="6.7109375" style="2" customWidth="1"/>
    <col min="9" max="9" width="10" style="2" customWidth="1"/>
    <col min="10" max="10" width="9.140625" style="2"/>
    <col min="11" max="11" width="10.42578125" style="2" customWidth="1"/>
    <col min="12" max="12" width="21" style="2" customWidth="1"/>
    <col min="13" max="13" width="10.5703125" style="2" customWidth="1"/>
    <col min="14" max="16384" width="9.140625" style="2"/>
  </cols>
  <sheetData>
    <row r="1" spans="1:13" x14ac:dyDescent="0.25">
      <c r="A1" s="43" t="s">
        <v>461</v>
      </c>
      <c r="B1" s="43"/>
      <c r="C1" s="43"/>
    </row>
    <row r="2" spans="1:13" ht="34.5" customHeight="1" x14ac:dyDescent="0.25">
      <c r="A2" s="12" t="s">
        <v>0</v>
      </c>
      <c r="B2" s="12" t="s">
        <v>7</v>
      </c>
      <c r="C2" s="14" t="s">
        <v>319</v>
      </c>
      <c r="D2" s="13" t="s">
        <v>9</v>
      </c>
      <c r="E2" s="13" t="s">
        <v>10</v>
      </c>
      <c r="F2" s="13" t="s">
        <v>15</v>
      </c>
      <c r="G2" s="13" t="s">
        <v>18</v>
      </c>
      <c r="H2" s="13" t="s">
        <v>16</v>
      </c>
      <c r="I2" s="13" t="s">
        <v>17</v>
      </c>
      <c r="J2" s="13" t="s">
        <v>470</v>
      </c>
      <c r="K2" s="13" t="s">
        <v>471</v>
      </c>
      <c r="L2" s="12" t="s">
        <v>473</v>
      </c>
      <c r="M2" s="12" t="s">
        <v>474</v>
      </c>
    </row>
    <row r="3" spans="1:13" x14ac:dyDescent="0.25">
      <c r="A3" s="8">
        <v>1</v>
      </c>
      <c r="B3" s="8" t="s">
        <v>284</v>
      </c>
      <c r="C3" s="8" t="s">
        <v>286</v>
      </c>
      <c r="D3" s="8" t="s">
        <v>1</v>
      </c>
      <c r="E3" s="31">
        <v>0.2</v>
      </c>
      <c r="F3" s="8" t="s">
        <v>285</v>
      </c>
      <c r="G3" s="8">
        <v>210</v>
      </c>
      <c r="H3" s="8"/>
      <c r="I3" s="9">
        <f>G3*H3</f>
        <v>0</v>
      </c>
      <c r="J3" s="9"/>
      <c r="K3" s="9">
        <f>I3+J3</f>
        <v>0</v>
      </c>
      <c r="L3" s="8"/>
      <c r="M3" s="8"/>
    </row>
    <row r="4" spans="1:13" x14ac:dyDescent="0.25">
      <c r="A4" s="22"/>
      <c r="B4" s="22"/>
      <c r="C4" s="22"/>
      <c r="D4" s="22"/>
      <c r="E4" s="32"/>
      <c r="F4" s="22"/>
      <c r="G4" s="22"/>
      <c r="H4" s="7" t="s">
        <v>472</v>
      </c>
      <c r="I4" s="10">
        <f>I3</f>
        <v>0</v>
      </c>
      <c r="J4" s="10">
        <f t="shared" ref="J4:K4" si="0">J3</f>
        <v>0</v>
      </c>
      <c r="K4" s="10">
        <f t="shared" si="0"/>
        <v>0</v>
      </c>
      <c r="L4" s="22"/>
      <c r="M4" s="22"/>
    </row>
    <row r="6" spans="1:13" x14ac:dyDescent="0.25">
      <c r="B6" s="2" t="s">
        <v>377</v>
      </c>
    </row>
  </sheetData>
  <mergeCells count="1">
    <mergeCell ref="A1:C1"/>
  </mergeCells>
  <pageMargins left="0.7" right="0.7" top="0.75" bottom="0.75" header="0.3" footer="0.3"/>
  <pageSetup paperSize="9" scale="81" fitToHeight="0" orientation="landscape" r:id="rId1"/>
  <colBreaks count="1" manualBreakCount="1">
    <brk id="13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"/>
  <sheetViews>
    <sheetView view="pageLayout" zoomScaleNormal="100" workbookViewId="0">
      <selection activeCell="I3" sqref="I3:I5"/>
    </sheetView>
  </sheetViews>
  <sheetFormatPr defaultRowHeight="15" x14ac:dyDescent="0.25"/>
  <cols>
    <col min="1" max="1" width="4.7109375" style="2" customWidth="1"/>
    <col min="2" max="2" width="25.28515625" style="2" customWidth="1"/>
    <col min="3" max="3" width="19.7109375" style="2" customWidth="1"/>
    <col min="4" max="4" width="8.28515625" style="2" customWidth="1"/>
    <col min="5" max="5" width="9.85546875" style="2" customWidth="1"/>
    <col min="6" max="6" width="7.140625" style="2" customWidth="1"/>
    <col min="7" max="7" width="8.140625" style="2" customWidth="1"/>
    <col min="8" max="8" width="9.7109375" style="2" customWidth="1"/>
    <col min="9" max="9" width="9.140625" style="2"/>
    <col min="10" max="10" width="10.140625" style="2" customWidth="1"/>
    <col min="11" max="11" width="21.28515625" style="2" customWidth="1"/>
    <col min="12" max="12" width="10.28515625" style="2" customWidth="1"/>
    <col min="13" max="16384" width="9.140625" style="2"/>
  </cols>
  <sheetData>
    <row r="1" spans="1:12" x14ac:dyDescent="0.25">
      <c r="A1" s="43" t="s">
        <v>462</v>
      </c>
      <c r="B1" s="43"/>
      <c r="C1" s="43"/>
    </row>
    <row r="2" spans="1:12" ht="30" x14ac:dyDescent="0.25">
      <c r="A2" s="12" t="s">
        <v>0</v>
      </c>
      <c r="B2" s="12" t="s">
        <v>7</v>
      </c>
      <c r="C2" s="14" t="s">
        <v>8</v>
      </c>
      <c r="D2" s="13" t="s">
        <v>9</v>
      </c>
      <c r="E2" s="13" t="s">
        <v>15</v>
      </c>
      <c r="F2" s="13" t="s">
        <v>18</v>
      </c>
      <c r="G2" s="13" t="s">
        <v>16</v>
      </c>
      <c r="H2" s="13" t="s">
        <v>17</v>
      </c>
      <c r="I2" s="13" t="s">
        <v>470</v>
      </c>
      <c r="J2" s="13" t="s">
        <v>471</v>
      </c>
      <c r="K2" s="12" t="s">
        <v>473</v>
      </c>
      <c r="L2" s="12" t="s">
        <v>474</v>
      </c>
    </row>
    <row r="3" spans="1:12" x14ac:dyDescent="0.25">
      <c r="A3" s="8">
        <v>1</v>
      </c>
      <c r="B3" s="8" t="s">
        <v>347</v>
      </c>
      <c r="C3" s="8" t="s">
        <v>327</v>
      </c>
      <c r="D3" s="8" t="s">
        <v>326</v>
      </c>
      <c r="E3" s="8" t="s">
        <v>346</v>
      </c>
      <c r="F3" s="8">
        <v>4</v>
      </c>
      <c r="G3" s="8"/>
      <c r="H3" s="9">
        <f>F3*G3</f>
        <v>0</v>
      </c>
      <c r="I3" s="9"/>
      <c r="J3" s="9">
        <f>H3+I3</f>
        <v>0</v>
      </c>
      <c r="K3" s="8"/>
      <c r="L3" s="8"/>
    </row>
    <row r="4" spans="1:12" x14ac:dyDescent="0.25">
      <c r="A4" s="8">
        <v>2</v>
      </c>
      <c r="B4" s="8" t="s">
        <v>328</v>
      </c>
      <c r="C4" s="8" t="s">
        <v>329</v>
      </c>
      <c r="D4" s="8" t="s">
        <v>326</v>
      </c>
      <c r="E4" s="8" t="s">
        <v>153</v>
      </c>
      <c r="F4" s="8">
        <v>1</v>
      </c>
      <c r="G4" s="8"/>
      <c r="H4" s="9">
        <f t="shared" ref="H4:H5" si="0">F4*G4</f>
        <v>0</v>
      </c>
      <c r="I4" s="9"/>
      <c r="J4" s="9">
        <f t="shared" ref="J4:J5" si="1">H4+I4</f>
        <v>0</v>
      </c>
      <c r="K4" s="8"/>
      <c r="L4" s="8"/>
    </row>
    <row r="5" spans="1:12" x14ac:dyDescent="0.25">
      <c r="A5" s="8">
        <v>3</v>
      </c>
      <c r="B5" s="8" t="s">
        <v>330</v>
      </c>
      <c r="C5" s="8" t="s">
        <v>331</v>
      </c>
      <c r="D5" s="8" t="s">
        <v>326</v>
      </c>
      <c r="E5" s="8" t="s">
        <v>283</v>
      </c>
      <c r="F5" s="8">
        <v>1</v>
      </c>
      <c r="G5" s="8"/>
      <c r="H5" s="9">
        <f t="shared" si="0"/>
        <v>0</v>
      </c>
      <c r="I5" s="9"/>
      <c r="J5" s="9">
        <f t="shared" si="1"/>
        <v>0</v>
      </c>
      <c r="K5" s="8"/>
      <c r="L5" s="8"/>
    </row>
    <row r="6" spans="1:12" x14ac:dyDescent="0.25">
      <c r="G6" s="7" t="s">
        <v>472</v>
      </c>
      <c r="H6" s="10">
        <f>SUM(H2:H5)</f>
        <v>0</v>
      </c>
      <c r="I6" s="10">
        <f t="shared" ref="I6:J6" si="2">SUM(I2:I5)</f>
        <v>0</v>
      </c>
      <c r="J6" s="10">
        <f t="shared" si="2"/>
        <v>0</v>
      </c>
    </row>
  </sheetData>
  <mergeCells count="1">
    <mergeCell ref="A1:C1"/>
  </mergeCells>
  <pageMargins left="0.7" right="0.7" top="0.75" bottom="0.75" header="0.3" footer="0.3"/>
  <pageSetup paperSize="9" scale="91" fitToHeight="0" orientation="landscape" r:id="rId1"/>
  <colBreaks count="1" manualBreakCount="1">
    <brk id="1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"/>
  <sheetViews>
    <sheetView view="pageLayout" zoomScale="70" zoomScaleNormal="100" zoomScalePageLayoutView="70" workbookViewId="0">
      <selection activeCell="J3" sqref="J3"/>
    </sheetView>
  </sheetViews>
  <sheetFormatPr defaultRowHeight="15" x14ac:dyDescent="0.25"/>
  <cols>
    <col min="1" max="1" width="4.140625" style="2" customWidth="1"/>
    <col min="2" max="2" width="55.85546875" style="2" customWidth="1"/>
    <col min="3" max="3" width="38.140625" style="2" customWidth="1"/>
    <col min="4" max="4" width="9.42578125" style="2" customWidth="1"/>
    <col min="5" max="5" width="13.5703125" style="2" customWidth="1"/>
    <col min="6" max="6" width="10" style="2" customWidth="1"/>
    <col min="7" max="7" width="6.7109375" style="2" customWidth="1"/>
    <col min="8" max="8" width="8" style="2" customWidth="1"/>
    <col min="9" max="9" width="12" style="2" customWidth="1"/>
    <col min="10" max="10" width="6" style="2" customWidth="1"/>
    <col min="11" max="11" width="10.85546875" style="2" customWidth="1"/>
    <col min="12" max="12" width="22" style="2" customWidth="1"/>
    <col min="13" max="13" width="10" style="2" customWidth="1"/>
    <col min="14" max="16384" width="9.140625" style="2"/>
  </cols>
  <sheetData>
    <row r="1" spans="1:13" x14ac:dyDescent="0.25">
      <c r="A1" s="43" t="s">
        <v>463</v>
      </c>
      <c r="B1" s="43"/>
      <c r="C1" s="43"/>
    </row>
    <row r="2" spans="1:13" ht="30.75" customHeight="1" x14ac:dyDescent="0.25">
      <c r="A2" s="12" t="s">
        <v>0</v>
      </c>
      <c r="B2" s="12" t="s">
        <v>7</v>
      </c>
      <c r="C2" s="14" t="s">
        <v>319</v>
      </c>
      <c r="D2" s="13" t="s">
        <v>9</v>
      </c>
      <c r="E2" s="13" t="s">
        <v>10</v>
      </c>
      <c r="F2" s="13" t="s">
        <v>15</v>
      </c>
      <c r="G2" s="13" t="s">
        <v>18</v>
      </c>
      <c r="H2" s="13" t="s">
        <v>16</v>
      </c>
      <c r="I2" s="13" t="s">
        <v>17</v>
      </c>
      <c r="J2" s="13" t="s">
        <v>470</v>
      </c>
      <c r="K2" s="13" t="s">
        <v>471</v>
      </c>
      <c r="L2" s="12" t="s">
        <v>473</v>
      </c>
      <c r="M2" s="12" t="s">
        <v>474</v>
      </c>
    </row>
    <row r="3" spans="1:13" ht="23.25" customHeight="1" x14ac:dyDescent="0.25">
      <c r="A3" s="8">
        <v>1</v>
      </c>
      <c r="B3" s="33" t="s">
        <v>348</v>
      </c>
      <c r="C3" s="36" t="s">
        <v>389</v>
      </c>
      <c r="D3" s="36" t="s">
        <v>332</v>
      </c>
      <c r="E3" s="8" t="s">
        <v>333</v>
      </c>
      <c r="F3" s="8" t="s">
        <v>232</v>
      </c>
      <c r="G3" s="8">
        <v>4</v>
      </c>
      <c r="H3" s="8"/>
      <c r="I3" s="9">
        <f>G3*H3</f>
        <v>0</v>
      </c>
      <c r="J3" s="9"/>
      <c r="K3" s="9">
        <f>I3+J3</f>
        <v>0</v>
      </c>
      <c r="L3" s="8"/>
      <c r="M3" s="8"/>
    </row>
    <row r="4" spans="1:13" x14ac:dyDescent="0.25">
      <c r="A4" s="22"/>
      <c r="B4" s="34"/>
      <c r="C4" s="35"/>
      <c r="D4" s="35"/>
      <c r="E4" s="22"/>
      <c r="F4" s="22"/>
      <c r="G4" s="22"/>
      <c r="H4" s="7" t="s">
        <v>472</v>
      </c>
      <c r="I4" s="10">
        <f>I3</f>
        <v>0</v>
      </c>
      <c r="J4" s="10">
        <f t="shared" ref="J4:K4" si="0">J3</f>
        <v>0</v>
      </c>
      <c r="K4" s="10">
        <f t="shared" si="0"/>
        <v>0</v>
      </c>
      <c r="L4" s="22"/>
      <c r="M4" s="22"/>
    </row>
    <row r="6" spans="1:13" x14ac:dyDescent="0.25">
      <c r="B6" s="44" t="s">
        <v>378</v>
      </c>
      <c r="C6" s="44"/>
      <c r="D6" s="44"/>
      <c r="E6" s="44"/>
      <c r="F6" s="44"/>
      <c r="G6" s="44"/>
      <c r="H6" s="44"/>
    </row>
    <row r="7" spans="1:13" ht="45" customHeight="1" x14ac:dyDescent="0.25"/>
  </sheetData>
  <mergeCells count="2">
    <mergeCell ref="B6:H6"/>
    <mergeCell ref="A1:C1"/>
  </mergeCells>
  <pageMargins left="0.7" right="0.7" top="0.75" bottom="0.75" header="0.3" footer="0.3"/>
  <pageSetup paperSize="9" scale="63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view="pageLayout" zoomScale="80" zoomScaleNormal="100" zoomScalePageLayoutView="80" workbookViewId="0">
      <selection activeCell="C9" sqref="C9"/>
    </sheetView>
  </sheetViews>
  <sheetFormatPr defaultRowHeight="15" x14ac:dyDescent="0.25"/>
  <cols>
    <col min="1" max="1" width="3.5703125" style="2" customWidth="1"/>
    <col min="2" max="2" width="26.85546875" style="2" customWidth="1"/>
    <col min="3" max="3" width="21.85546875" style="2" customWidth="1"/>
    <col min="4" max="4" width="11.140625" style="2" customWidth="1"/>
    <col min="5" max="5" width="30.42578125" style="2" customWidth="1"/>
    <col min="6" max="6" width="18.42578125" style="2" customWidth="1"/>
    <col min="7" max="7" width="6.5703125" style="2" customWidth="1"/>
    <col min="8" max="8" width="8" style="2" customWidth="1"/>
    <col min="9" max="9" width="10.5703125" style="2" customWidth="1"/>
    <col min="10" max="10" width="6.28515625" style="2" customWidth="1"/>
    <col min="11" max="11" width="10.5703125" style="2" customWidth="1"/>
    <col min="12" max="12" width="21.42578125" style="2" customWidth="1"/>
    <col min="13" max="13" width="9.7109375" style="2" customWidth="1"/>
    <col min="14" max="16384" width="9.140625" style="2"/>
  </cols>
  <sheetData>
    <row r="1" spans="1:13" x14ac:dyDescent="0.25">
      <c r="A1" s="43" t="s">
        <v>464</v>
      </c>
      <c r="B1" s="43"/>
      <c r="C1" s="43"/>
    </row>
    <row r="2" spans="1:13" ht="33.75" customHeight="1" x14ac:dyDescent="0.25">
      <c r="A2" s="12" t="s">
        <v>0</v>
      </c>
      <c r="B2" s="12" t="s">
        <v>7</v>
      </c>
      <c r="C2" s="14" t="s">
        <v>319</v>
      </c>
      <c r="D2" s="13" t="s">
        <v>9</v>
      </c>
      <c r="E2" s="13" t="s">
        <v>10</v>
      </c>
      <c r="F2" s="13" t="s">
        <v>15</v>
      </c>
      <c r="G2" s="13" t="s">
        <v>18</v>
      </c>
      <c r="H2" s="13" t="s">
        <v>16</v>
      </c>
      <c r="I2" s="13" t="s">
        <v>17</v>
      </c>
      <c r="J2" s="13" t="s">
        <v>470</v>
      </c>
      <c r="K2" s="13" t="s">
        <v>471</v>
      </c>
      <c r="L2" s="12" t="s">
        <v>473</v>
      </c>
      <c r="M2" s="12" t="s">
        <v>474</v>
      </c>
    </row>
    <row r="3" spans="1:13" x14ac:dyDescent="0.25">
      <c r="A3" s="8">
        <v>1</v>
      </c>
      <c r="B3" s="8" t="s">
        <v>291</v>
      </c>
      <c r="C3" s="8" t="s">
        <v>292</v>
      </c>
      <c r="D3" s="8" t="s">
        <v>64</v>
      </c>
      <c r="E3" s="8" t="s">
        <v>293</v>
      </c>
      <c r="F3" s="8" t="s">
        <v>294</v>
      </c>
      <c r="G3" s="8">
        <v>3</v>
      </c>
      <c r="H3" s="8"/>
      <c r="I3" s="9">
        <f>G3*H3</f>
        <v>0</v>
      </c>
      <c r="J3" s="9"/>
      <c r="K3" s="9">
        <f>I3+J3</f>
        <v>0</v>
      </c>
      <c r="L3" s="8"/>
      <c r="M3" s="8"/>
    </row>
    <row r="4" spans="1:13" x14ac:dyDescent="0.25">
      <c r="A4" s="8">
        <v>2</v>
      </c>
      <c r="B4" s="8" t="s">
        <v>210</v>
      </c>
      <c r="C4" s="8" t="s">
        <v>295</v>
      </c>
      <c r="D4" s="8" t="s">
        <v>252</v>
      </c>
      <c r="E4" s="8" t="s">
        <v>296</v>
      </c>
      <c r="F4" s="8" t="s">
        <v>297</v>
      </c>
      <c r="G4" s="8">
        <v>3</v>
      </c>
      <c r="H4" s="8"/>
      <c r="I4" s="9">
        <f t="shared" ref="I4:I8" si="0">G4*H4</f>
        <v>0</v>
      </c>
      <c r="J4" s="9"/>
      <c r="K4" s="9">
        <f t="shared" ref="K4:K8" si="1">I4+J4</f>
        <v>0</v>
      </c>
      <c r="L4" s="8"/>
      <c r="M4" s="8"/>
    </row>
    <row r="5" spans="1:13" x14ac:dyDescent="0.25">
      <c r="A5" s="8">
        <v>3</v>
      </c>
      <c r="B5" s="8" t="s">
        <v>300</v>
      </c>
      <c r="C5" s="8" t="s">
        <v>358</v>
      </c>
      <c r="D5" s="8" t="s">
        <v>152</v>
      </c>
      <c r="E5" s="8" t="s">
        <v>356</v>
      </c>
      <c r="F5" s="8" t="s">
        <v>357</v>
      </c>
      <c r="G5" s="8">
        <v>6</v>
      </c>
      <c r="H5" s="8"/>
      <c r="I5" s="9">
        <f t="shared" si="0"/>
        <v>0</v>
      </c>
      <c r="J5" s="9"/>
      <c r="K5" s="9">
        <f t="shared" si="1"/>
        <v>0</v>
      </c>
      <c r="L5" s="8"/>
      <c r="M5" s="8"/>
    </row>
    <row r="6" spans="1:13" x14ac:dyDescent="0.25">
      <c r="A6" s="8">
        <v>4</v>
      </c>
      <c r="B6" s="8" t="s">
        <v>300</v>
      </c>
      <c r="C6" s="8" t="s">
        <v>438</v>
      </c>
      <c r="D6" s="8" t="s">
        <v>252</v>
      </c>
      <c r="E6" s="8" t="s">
        <v>301</v>
      </c>
      <c r="F6" s="8" t="s">
        <v>297</v>
      </c>
      <c r="G6" s="8">
        <v>30</v>
      </c>
      <c r="H6" s="8"/>
      <c r="I6" s="9">
        <f t="shared" si="0"/>
        <v>0</v>
      </c>
      <c r="J6" s="9"/>
      <c r="K6" s="9">
        <f t="shared" si="1"/>
        <v>0</v>
      </c>
      <c r="L6" s="8"/>
      <c r="M6" s="8"/>
    </row>
    <row r="7" spans="1:13" x14ac:dyDescent="0.25">
      <c r="A7" s="8">
        <v>5</v>
      </c>
      <c r="B7" s="8" t="s">
        <v>142</v>
      </c>
      <c r="C7" s="8" t="s">
        <v>302</v>
      </c>
      <c r="D7" s="8" t="s">
        <v>252</v>
      </c>
      <c r="E7" s="8" t="s">
        <v>303</v>
      </c>
      <c r="F7" s="8" t="s">
        <v>299</v>
      </c>
      <c r="G7" s="8">
        <v>4</v>
      </c>
      <c r="H7" s="8"/>
      <c r="I7" s="9">
        <f t="shared" si="0"/>
        <v>0</v>
      </c>
      <c r="J7" s="9"/>
      <c r="K7" s="9">
        <f t="shared" si="1"/>
        <v>0</v>
      </c>
      <c r="L7" s="8"/>
      <c r="M7" s="8"/>
    </row>
    <row r="8" spans="1:13" x14ac:dyDescent="0.25">
      <c r="A8" s="8">
        <v>6</v>
      </c>
      <c r="B8" s="8" t="s">
        <v>306</v>
      </c>
      <c r="C8" s="8" t="s">
        <v>304</v>
      </c>
      <c r="D8" s="8" t="s">
        <v>152</v>
      </c>
      <c r="E8" s="29">
        <v>1</v>
      </c>
      <c r="F8" s="8" t="s">
        <v>12</v>
      </c>
      <c r="G8" s="8">
        <v>3</v>
      </c>
      <c r="H8" s="8"/>
      <c r="I8" s="9">
        <f t="shared" si="0"/>
        <v>0</v>
      </c>
      <c r="J8" s="9"/>
      <c r="K8" s="9">
        <f t="shared" si="1"/>
        <v>0</v>
      </c>
      <c r="L8" s="8"/>
      <c r="M8" s="8"/>
    </row>
    <row r="9" spans="1:13" x14ac:dyDescent="0.25">
      <c r="A9" s="22"/>
      <c r="B9" s="22"/>
      <c r="C9" s="22"/>
      <c r="D9" s="22"/>
      <c r="E9" s="37"/>
      <c r="F9" s="22"/>
      <c r="G9" s="22"/>
      <c r="H9" s="7" t="s">
        <v>472</v>
      </c>
      <c r="I9" s="10">
        <f>SUM(I5:I8)</f>
        <v>0</v>
      </c>
      <c r="J9" s="10">
        <f t="shared" ref="J9:K9" si="2">SUM(J5:J8)</f>
        <v>0</v>
      </c>
      <c r="K9" s="10">
        <f t="shared" si="2"/>
        <v>0</v>
      </c>
      <c r="L9" s="22"/>
      <c r="M9" s="22"/>
    </row>
    <row r="11" spans="1:13" x14ac:dyDescent="0.25">
      <c r="B11" s="2" t="s">
        <v>305</v>
      </c>
    </row>
    <row r="13" spans="1:13" ht="29.25" customHeight="1" x14ac:dyDescent="0.25">
      <c r="B13" s="45" t="s">
        <v>481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</row>
    <row r="15" spans="1:13" x14ac:dyDescent="0.25">
      <c r="B15" s="2" t="s">
        <v>377</v>
      </c>
    </row>
  </sheetData>
  <mergeCells count="2">
    <mergeCell ref="A1:C1"/>
    <mergeCell ref="B13:M13"/>
  </mergeCells>
  <pageMargins left="0.7" right="0.7" top="0.75" bottom="0.75" header="0.3" footer="0.3"/>
  <pageSetup paperSize="9" scale="70" fitToHeight="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"/>
  <sheetViews>
    <sheetView showWhiteSpace="0" view="pageLayout" zoomScale="80" zoomScaleNormal="100" zoomScalePageLayoutView="80" workbookViewId="0">
      <selection activeCell="B4" sqref="B4"/>
    </sheetView>
  </sheetViews>
  <sheetFormatPr defaultRowHeight="15" x14ac:dyDescent="0.25"/>
  <cols>
    <col min="1" max="1" width="3.42578125" style="2" customWidth="1"/>
    <col min="2" max="2" width="67.5703125" style="2" customWidth="1"/>
    <col min="3" max="3" width="8.5703125" style="2" customWidth="1"/>
    <col min="4" max="4" width="19" style="2" customWidth="1"/>
    <col min="5" max="5" width="10.5703125" style="2" customWidth="1"/>
    <col min="6" max="6" width="6.28515625" style="2" customWidth="1"/>
    <col min="7" max="7" width="8.140625" style="2" customWidth="1"/>
    <col min="8" max="8" width="10.85546875" style="2" customWidth="1"/>
    <col min="9" max="9" width="5.7109375" style="2" customWidth="1"/>
    <col min="10" max="10" width="10.28515625" style="2" customWidth="1"/>
    <col min="11" max="11" width="21.5703125" style="2" customWidth="1"/>
    <col min="12" max="12" width="9.7109375" style="2" customWidth="1"/>
    <col min="13" max="16384" width="9.140625" style="2"/>
  </cols>
  <sheetData>
    <row r="1" spans="1:12" x14ac:dyDescent="0.25">
      <c r="A1" s="43" t="s">
        <v>465</v>
      </c>
      <c r="B1" s="43"/>
      <c r="C1" s="43"/>
    </row>
    <row r="2" spans="1:12" ht="28.5" customHeight="1" x14ac:dyDescent="0.25">
      <c r="A2" s="12" t="s">
        <v>0</v>
      </c>
      <c r="B2" s="13" t="s">
        <v>317</v>
      </c>
      <c r="C2" s="13" t="s">
        <v>9</v>
      </c>
      <c r="D2" s="13" t="s">
        <v>475</v>
      </c>
      <c r="E2" s="13" t="s">
        <v>15</v>
      </c>
      <c r="F2" s="13" t="s">
        <v>18</v>
      </c>
      <c r="G2" s="13" t="s">
        <v>16</v>
      </c>
      <c r="H2" s="13" t="s">
        <v>17</v>
      </c>
      <c r="I2" s="13" t="s">
        <v>470</v>
      </c>
      <c r="J2" s="13" t="s">
        <v>471</v>
      </c>
      <c r="K2" s="12" t="s">
        <v>473</v>
      </c>
      <c r="L2" s="12" t="s">
        <v>474</v>
      </c>
    </row>
    <row r="3" spans="1:12" ht="44.25" customHeight="1" x14ac:dyDescent="0.25">
      <c r="A3" s="8">
        <v>1</v>
      </c>
      <c r="B3" s="16" t="s">
        <v>425</v>
      </c>
      <c r="C3" s="8" t="s">
        <v>152</v>
      </c>
      <c r="D3" s="8" t="s">
        <v>349</v>
      </c>
      <c r="E3" s="8" t="s">
        <v>13</v>
      </c>
      <c r="F3" s="8">
        <v>15</v>
      </c>
      <c r="G3" s="9"/>
      <c r="H3" s="9"/>
      <c r="I3" s="9">
        <f>ROUND(H3*0.08,2)</f>
        <v>0</v>
      </c>
      <c r="J3" s="9">
        <f>H3+I3</f>
        <v>0</v>
      </c>
      <c r="K3" s="8"/>
      <c r="L3" s="8"/>
    </row>
    <row r="4" spans="1:12" ht="58.5" customHeight="1" x14ac:dyDescent="0.25">
      <c r="A4" s="8">
        <v>2</v>
      </c>
      <c r="B4" s="16" t="s">
        <v>426</v>
      </c>
      <c r="C4" s="8" t="s">
        <v>152</v>
      </c>
      <c r="D4" s="16" t="s">
        <v>350</v>
      </c>
      <c r="E4" s="8" t="s">
        <v>298</v>
      </c>
      <c r="F4" s="8">
        <v>10</v>
      </c>
      <c r="G4" s="9"/>
      <c r="H4" s="9"/>
      <c r="I4" s="9">
        <f>ROUND(H4*0.08,2)</f>
        <v>0</v>
      </c>
      <c r="J4" s="9">
        <f>H4+I4</f>
        <v>0</v>
      </c>
      <c r="K4" s="8"/>
      <c r="L4" s="8"/>
    </row>
    <row r="5" spans="1:12" x14ac:dyDescent="0.25">
      <c r="G5" s="7" t="s">
        <v>472</v>
      </c>
      <c r="H5" s="10">
        <f>SUM(H1:H4)</f>
        <v>0</v>
      </c>
      <c r="I5" s="10">
        <f t="shared" ref="I5:J5" si="0">SUM(I1:I4)</f>
        <v>0</v>
      </c>
      <c r="J5" s="10">
        <f t="shared" si="0"/>
        <v>0</v>
      </c>
    </row>
  </sheetData>
  <mergeCells count="1">
    <mergeCell ref="A1:C1"/>
  </mergeCells>
  <pageMargins left="0.7" right="0.7" top="0.75" bottom="0.75" header="0.3" footer="0.3"/>
  <pageSetup paperSize="9" scale="72" fitToHeight="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"/>
  <sheetViews>
    <sheetView view="pageLayout" zoomScale="70" zoomScaleNormal="100" zoomScalePageLayoutView="70" workbookViewId="0">
      <selection activeCell="D5" sqref="D5"/>
    </sheetView>
  </sheetViews>
  <sheetFormatPr defaultRowHeight="15" x14ac:dyDescent="0.25"/>
  <cols>
    <col min="1" max="1" width="4.42578125" style="2" customWidth="1"/>
    <col min="2" max="2" width="73.7109375" style="2" customWidth="1"/>
    <col min="3" max="3" width="8" style="2" customWidth="1"/>
    <col min="4" max="4" width="59.85546875" style="2" customWidth="1"/>
    <col min="5" max="5" width="10.140625" style="2" customWidth="1"/>
    <col min="6" max="6" width="6.5703125" style="2" customWidth="1"/>
    <col min="7" max="7" width="7" style="2" customWidth="1"/>
    <col min="8" max="8" width="10" style="2" customWidth="1"/>
    <col min="9" max="9" width="6.42578125" style="2" customWidth="1"/>
    <col min="10" max="10" width="10.140625" style="2" customWidth="1"/>
    <col min="11" max="11" width="21.42578125" style="2" customWidth="1"/>
    <col min="12" max="12" width="9.7109375" style="2" customWidth="1"/>
    <col min="13" max="16384" width="9.140625" style="2"/>
  </cols>
  <sheetData>
    <row r="1" spans="1:12" x14ac:dyDescent="0.25">
      <c r="A1" s="43" t="s">
        <v>466</v>
      </c>
      <c r="B1" s="43"/>
      <c r="C1" s="43"/>
    </row>
    <row r="2" spans="1:12" ht="30" x14ac:dyDescent="0.25">
      <c r="A2" s="12" t="s">
        <v>0</v>
      </c>
      <c r="B2" s="13" t="s">
        <v>317</v>
      </c>
      <c r="C2" s="13" t="s">
        <v>9</v>
      </c>
      <c r="D2" s="13" t="s">
        <v>475</v>
      </c>
      <c r="E2" s="13" t="s">
        <v>15</v>
      </c>
      <c r="F2" s="13" t="s">
        <v>18</v>
      </c>
      <c r="G2" s="13" t="s">
        <v>16</v>
      </c>
      <c r="H2" s="13" t="s">
        <v>17</v>
      </c>
      <c r="I2" s="13" t="s">
        <v>470</v>
      </c>
      <c r="J2" s="13" t="s">
        <v>471</v>
      </c>
      <c r="K2" s="12" t="s">
        <v>473</v>
      </c>
      <c r="L2" s="12" t="s">
        <v>474</v>
      </c>
    </row>
    <row r="3" spans="1:12" ht="60" customHeight="1" x14ac:dyDescent="0.25">
      <c r="A3" s="8">
        <v>1</v>
      </c>
      <c r="B3" s="16" t="s">
        <v>427</v>
      </c>
      <c r="C3" s="8" t="s">
        <v>152</v>
      </c>
      <c r="D3" s="12" t="s">
        <v>482</v>
      </c>
      <c r="E3" s="8" t="s">
        <v>2</v>
      </c>
      <c r="F3" s="8">
        <v>5</v>
      </c>
      <c r="G3" s="8"/>
      <c r="H3" s="9">
        <f>F3*G3</f>
        <v>0</v>
      </c>
      <c r="I3" s="9"/>
      <c r="J3" s="9">
        <f>H3+I3</f>
        <v>0</v>
      </c>
      <c r="K3" s="8"/>
      <c r="L3" s="8"/>
    </row>
    <row r="4" spans="1:12" ht="46.5" customHeight="1" x14ac:dyDescent="0.25">
      <c r="A4" s="8">
        <v>2</v>
      </c>
      <c r="B4" s="38" t="s">
        <v>429</v>
      </c>
      <c r="C4" s="19" t="s">
        <v>152</v>
      </c>
      <c r="D4" s="16" t="s">
        <v>342</v>
      </c>
      <c r="E4" s="8" t="s">
        <v>2</v>
      </c>
      <c r="F4" s="8">
        <v>20</v>
      </c>
      <c r="G4" s="8"/>
      <c r="H4" s="9">
        <f t="shared" ref="H4:H5" si="0">F4*G4</f>
        <v>0</v>
      </c>
      <c r="I4" s="9"/>
      <c r="J4" s="9">
        <f t="shared" ref="J4:J5" si="1">H4+I4</f>
        <v>0</v>
      </c>
      <c r="K4" s="8"/>
      <c r="L4" s="8"/>
    </row>
    <row r="5" spans="1:12" ht="45" customHeight="1" x14ac:dyDescent="0.25">
      <c r="A5" s="8">
        <v>3</v>
      </c>
      <c r="B5" s="38" t="s">
        <v>428</v>
      </c>
      <c r="C5" s="19" t="s">
        <v>152</v>
      </c>
      <c r="D5" s="16" t="s">
        <v>343</v>
      </c>
      <c r="E5" s="8" t="s">
        <v>315</v>
      </c>
      <c r="F5" s="8">
        <v>10</v>
      </c>
      <c r="G5" s="8"/>
      <c r="H5" s="9">
        <f t="shared" si="0"/>
        <v>0</v>
      </c>
      <c r="I5" s="9"/>
      <c r="J5" s="9">
        <f t="shared" si="1"/>
        <v>0</v>
      </c>
      <c r="K5" s="8"/>
      <c r="L5" s="8"/>
    </row>
    <row r="6" spans="1:12" ht="45" customHeight="1" x14ac:dyDescent="0.25">
      <c r="A6" s="22"/>
      <c r="B6" s="39"/>
      <c r="C6" s="35"/>
      <c r="D6" s="40"/>
      <c r="E6" s="22"/>
      <c r="F6" s="22"/>
      <c r="G6" s="7" t="s">
        <v>472</v>
      </c>
      <c r="H6" s="10">
        <f>SUM(H2:H5)</f>
        <v>0</v>
      </c>
      <c r="I6" s="10">
        <f t="shared" ref="I6:J6" si="2">SUM(I2:I5)</f>
        <v>0</v>
      </c>
      <c r="J6" s="10">
        <f t="shared" si="2"/>
        <v>0</v>
      </c>
      <c r="K6" s="22"/>
      <c r="L6" s="22"/>
    </row>
    <row r="7" spans="1:12" x14ac:dyDescent="0.25">
      <c r="B7" s="5"/>
    </row>
    <row r="8" spans="1:12" x14ac:dyDescent="0.25">
      <c r="B8" s="2" t="s">
        <v>445</v>
      </c>
    </row>
  </sheetData>
  <mergeCells count="1">
    <mergeCell ref="A1:C1"/>
  </mergeCells>
  <pageMargins left="0.7" right="0.7" top="0.75" bottom="0.75" header="0.3" footer="0.3"/>
  <pageSetup paperSize="9" scale="57" fitToHeight="0" orientation="landscape" r:id="rId1"/>
  <colBreaks count="1" manualBreakCount="1">
    <brk id="12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"/>
  <sheetViews>
    <sheetView view="pageLayout" zoomScale="80" zoomScaleNormal="100" zoomScalePageLayoutView="80" workbookViewId="0">
      <selection activeCell="D3" sqref="D3"/>
    </sheetView>
  </sheetViews>
  <sheetFormatPr defaultRowHeight="15" x14ac:dyDescent="0.25"/>
  <cols>
    <col min="1" max="1" width="3.28515625" style="2" customWidth="1"/>
    <col min="2" max="2" width="44.5703125" style="2" customWidth="1"/>
    <col min="3" max="3" width="9.5703125" style="2" customWidth="1"/>
    <col min="4" max="4" width="22.85546875" style="2" customWidth="1"/>
    <col min="5" max="5" width="14.28515625" style="2" customWidth="1"/>
    <col min="6" max="7" width="9.140625" style="2"/>
    <col min="8" max="8" width="10.28515625" style="2" customWidth="1"/>
    <col min="9" max="9" width="9.140625" style="2"/>
    <col min="10" max="10" width="10.5703125" style="2" customWidth="1"/>
    <col min="11" max="11" width="21.85546875" style="2" customWidth="1"/>
    <col min="12" max="12" width="10.140625" style="2" customWidth="1"/>
    <col min="13" max="16384" width="9.140625" style="2"/>
  </cols>
  <sheetData>
    <row r="1" spans="1:12" x14ac:dyDescent="0.25">
      <c r="A1" s="43" t="s">
        <v>467</v>
      </c>
      <c r="B1" s="43"/>
      <c r="C1" s="43"/>
    </row>
    <row r="2" spans="1:12" ht="28.5" customHeight="1" x14ac:dyDescent="0.25">
      <c r="A2" s="12" t="s">
        <v>0</v>
      </c>
      <c r="B2" s="13" t="s">
        <v>317</v>
      </c>
      <c r="C2" s="13" t="s">
        <v>9</v>
      </c>
      <c r="D2" s="13" t="s">
        <v>475</v>
      </c>
      <c r="E2" s="13" t="s">
        <v>15</v>
      </c>
      <c r="F2" s="13" t="s">
        <v>18</v>
      </c>
      <c r="G2" s="13" t="s">
        <v>16</v>
      </c>
      <c r="H2" s="13" t="s">
        <v>17</v>
      </c>
      <c r="I2" s="13" t="s">
        <v>470</v>
      </c>
      <c r="J2" s="13" t="s">
        <v>471</v>
      </c>
      <c r="K2" s="12" t="s">
        <v>473</v>
      </c>
      <c r="L2" s="12" t="s">
        <v>474</v>
      </c>
    </row>
    <row r="3" spans="1:12" ht="75.75" customHeight="1" x14ac:dyDescent="0.25">
      <c r="A3" s="16">
        <v>1</v>
      </c>
      <c r="B3" s="16" t="s">
        <v>439</v>
      </c>
      <c r="C3" s="16" t="s">
        <v>252</v>
      </c>
      <c r="D3" s="16" t="s">
        <v>440</v>
      </c>
      <c r="E3" s="16" t="s">
        <v>352</v>
      </c>
      <c r="F3" s="16">
        <v>70</v>
      </c>
      <c r="G3" s="16"/>
      <c r="H3" s="17">
        <f>F3*G3</f>
        <v>0</v>
      </c>
      <c r="I3" s="17"/>
      <c r="J3" s="17">
        <f>H3+I3</f>
        <v>0</v>
      </c>
      <c r="K3" s="18"/>
      <c r="L3" s="18"/>
    </row>
    <row r="4" spans="1:12" x14ac:dyDescent="0.25">
      <c r="A4" s="15"/>
      <c r="B4" s="15"/>
      <c r="C4" s="15"/>
      <c r="D4" s="6"/>
      <c r="E4" s="15"/>
      <c r="F4" s="15"/>
      <c r="G4" s="7" t="s">
        <v>472</v>
      </c>
      <c r="H4" s="10">
        <f>H3</f>
        <v>0</v>
      </c>
      <c r="I4" s="10">
        <f t="shared" ref="I4:J4" si="0">I3</f>
        <v>0</v>
      </c>
      <c r="J4" s="10">
        <f t="shared" si="0"/>
        <v>0</v>
      </c>
    </row>
  </sheetData>
  <mergeCells count="1">
    <mergeCell ref="A1:C1"/>
  </mergeCells>
  <pageMargins left="0.7" right="0.7" top="0.75" bottom="0.75" header="0.3" footer="0.3"/>
  <pageSetup paperSize="9" scale="75" fitToHeight="0" orientation="landscape" r:id="rId1"/>
  <colBreaks count="1" manualBreakCount="1">
    <brk id="12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view="pageLayout" zoomScale="80" zoomScaleNormal="100" zoomScalePageLayoutView="80" workbookViewId="0">
      <selection activeCell="D3" sqref="D3"/>
    </sheetView>
  </sheetViews>
  <sheetFormatPr defaultRowHeight="15" x14ac:dyDescent="0.25"/>
  <cols>
    <col min="1" max="1" width="9.140625" style="2"/>
    <col min="2" max="2" width="41.5703125" style="2" customWidth="1"/>
    <col min="3" max="3" width="9.5703125" style="2" customWidth="1"/>
    <col min="4" max="4" width="24.42578125" style="2" customWidth="1"/>
    <col min="5" max="5" width="11.140625" style="2" customWidth="1"/>
    <col min="6" max="6" width="6.28515625" style="2" customWidth="1"/>
    <col min="7" max="7" width="6.85546875" style="2" customWidth="1"/>
    <col min="8" max="8" width="10.5703125" style="2" customWidth="1"/>
    <col min="9" max="9" width="5.28515625" style="2" customWidth="1"/>
    <col min="10" max="10" width="10.5703125" style="2" customWidth="1"/>
    <col min="11" max="11" width="21.28515625" style="2" customWidth="1"/>
    <col min="12" max="12" width="9.85546875" style="2" customWidth="1"/>
    <col min="13" max="16384" width="9.140625" style="2"/>
  </cols>
  <sheetData>
    <row r="1" spans="1:12" x14ac:dyDescent="0.25">
      <c r="A1" s="43" t="s">
        <v>468</v>
      </c>
      <c r="B1" s="43"/>
      <c r="C1" s="43"/>
    </row>
    <row r="2" spans="1:12" ht="27.75" customHeight="1" x14ac:dyDescent="0.25">
      <c r="A2" s="12" t="s">
        <v>0</v>
      </c>
      <c r="B2" s="13" t="s">
        <v>317</v>
      </c>
      <c r="C2" s="13" t="s">
        <v>9</v>
      </c>
      <c r="D2" s="13" t="s">
        <v>475</v>
      </c>
      <c r="E2" s="13" t="s">
        <v>15</v>
      </c>
      <c r="F2" s="13" t="s">
        <v>18</v>
      </c>
      <c r="G2" s="13" t="s">
        <v>16</v>
      </c>
      <c r="H2" s="13" t="s">
        <v>17</v>
      </c>
      <c r="I2" s="13" t="s">
        <v>470</v>
      </c>
      <c r="J2" s="13" t="s">
        <v>471</v>
      </c>
      <c r="K2" s="12" t="s">
        <v>473</v>
      </c>
      <c r="L2" s="12" t="s">
        <v>474</v>
      </c>
    </row>
    <row r="3" spans="1:12" ht="63" customHeight="1" x14ac:dyDescent="0.25">
      <c r="A3" s="8">
        <v>1</v>
      </c>
      <c r="B3" s="16" t="s">
        <v>430</v>
      </c>
      <c r="C3" s="27" t="s">
        <v>318</v>
      </c>
      <c r="D3" s="41" t="s">
        <v>351</v>
      </c>
      <c r="E3" s="27" t="s">
        <v>316</v>
      </c>
      <c r="F3" s="27">
        <v>2</v>
      </c>
      <c r="G3" s="27"/>
      <c r="H3" s="9">
        <f>F3*G3</f>
        <v>0</v>
      </c>
      <c r="I3" s="9"/>
      <c r="J3" s="9">
        <f>H3+I3</f>
        <v>0</v>
      </c>
      <c r="K3" s="8"/>
      <c r="L3" s="8"/>
    </row>
    <row r="4" spans="1:12" x14ac:dyDescent="0.25">
      <c r="G4" s="7" t="s">
        <v>472</v>
      </c>
      <c r="H4" s="10">
        <f>H3</f>
        <v>0</v>
      </c>
      <c r="I4" s="10">
        <f t="shared" ref="I4:J4" si="0">I3</f>
        <v>0</v>
      </c>
      <c r="J4" s="10">
        <f t="shared" si="0"/>
        <v>0</v>
      </c>
    </row>
    <row r="6" spans="1:12" x14ac:dyDescent="0.25">
      <c r="A6" s="15"/>
    </row>
    <row r="7" spans="1:12" x14ac:dyDescent="0.25">
      <c r="A7" s="15"/>
    </row>
  </sheetData>
  <mergeCells count="1">
    <mergeCell ref="A1:C1"/>
  </mergeCells>
  <pageMargins left="0.7" right="0.7" top="0.75" bottom="0.75" header="0.3" footer="0.3"/>
  <pageSetup paperSize="9" scale="78" fitToHeight="0" orientation="landscape" r:id="rId1"/>
  <colBreaks count="1" manualBreakCount="1">
    <brk id="13" max="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"/>
  <sheetViews>
    <sheetView view="pageLayout" zoomScale="70" zoomScaleNormal="100" zoomScalePageLayoutView="70" workbookViewId="0">
      <selection activeCell="J3" sqref="J3:J4"/>
    </sheetView>
  </sheetViews>
  <sheetFormatPr defaultRowHeight="15" x14ac:dyDescent="0.25"/>
  <cols>
    <col min="1" max="1" width="3.7109375" style="2" customWidth="1"/>
    <col min="2" max="2" width="25.42578125" style="2" customWidth="1"/>
    <col min="3" max="3" width="21.7109375" style="2" customWidth="1"/>
    <col min="4" max="4" width="8" style="2" customWidth="1"/>
    <col min="5" max="5" width="15.42578125" style="2" customWidth="1"/>
    <col min="6" max="6" width="24" style="2" customWidth="1"/>
    <col min="7" max="7" width="6.5703125" style="2" customWidth="1"/>
    <col min="8" max="8" width="8" style="2" customWidth="1"/>
    <col min="9" max="9" width="10" style="2" customWidth="1"/>
    <col min="10" max="10" width="9.140625" style="2"/>
    <col min="11" max="11" width="10" style="2" customWidth="1"/>
    <col min="12" max="12" width="21.140625" style="2" customWidth="1"/>
    <col min="13" max="13" width="9.7109375" style="2" customWidth="1"/>
    <col min="14" max="16384" width="9.140625" style="2"/>
  </cols>
  <sheetData>
    <row r="1" spans="1:13" x14ac:dyDescent="0.25">
      <c r="A1" s="43" t="s">
        <v>420</v>
      </c>
      <c r="B1" s="43"/>
      <c r="C1" s="43"/>
      <c r="G1" s="3"/>
    </row>
    <row r="2" spans="1:13" ht="31.5" customHeight="1" x14ac:dyDescent="0.25">
      <c r="A2" s="12" t="s">
        <v>0</v>
      </c>
      <c r="B2" s="12" t="s">
        <v>7</v>
      </c>
      <c r="C2" s="14" t="s">
        <v>319</v>
      </c>
      <c r="D2" s="13" t="s">
        <v>9</v>
      </c>
      <c r="E2" s="13" t="s">
        <v>10</v>
      </c>
      <c r="F2" s="13" t="s">
        <v>15</v>
      </c>
      <c r="G2" s="13" t="s">
        <v>18</v>
      </c>
      <c r="H2" s="13" t="s">
        <v>16</v>
      </c>
      <c r="I2" s="13" t="s">
        <v>17</v>
      </c>
      <c r="J2" s="13" t="s">
        <v>470</v>
      </c>
      <c r="K2" s="13" t="s">
        <v>471</v>
      </c>
      <c r="L2" s="12" t="s">
        <v>473</v>
      </c>
      <c r="M2" s="12" t="s">
        <v>474</v>
      </c>
    </row>
    <row r="3" spans="1:13" x14ac:dyDescent="0.25">
      <c r="A3" s="8">
        <v>1</v>
      </c>
      <c r="B3" s="8" t="s">
        <v>25</v>
      </c>
      <c r="C3" s="8" t="s">
        <v>26</v>
      </c>
      <c r="D3" s="8" t="s">
        <v>1</v>
      </c>
      <c r="E3" s="8" t="s">
        <v>27</v>
      </c>
      <c r="F3" s="8" t="s">
        <v>24</v>
      </c>
      <c r="G3" s="11">
        <v>42</v>
      </c>
      <c r="H3" s="21"/>
      <c r="I3" s="9">
        <f>G3*H3</f>
        <v>0</v>
      </c>
      <c r="J3" s="9"/>
      <c r="K3" s="9">
        <f>I3+J3</f>
        <v>0</v>
      </c>
      <c r="L3" s="8"/>
      <c r="M3" s="8"/>
    </row>
    <row r="4" spans="1:13" x14ac:dyDescent="0.25">
      <c r="A4" s="8">
        <v>2</v>
      </c>
      <c r="B4" s="8" t="s">
        <v>25</v>
      </c>
      <c r="C4" s="8" t="s">
        <v>26</v>
      </c>
      <c r="D4" s="8" t="s">
        <v>1</v>
      </c>
      <c r="E4" s="8" t="s">
        <v>28</v>
      </c>
      <c r="F4" s="8" t="s">
        <v>24</v>
      </c>
      <c r="G4" s="11">
        <v>58</v>
      </c>
      <c r="H4" s="21"/>
      <c r="I4" s="9">
        <f>G4*H4</f>
        <v>0</v>
      </c>
      <c r="J4" s="9"/>
      <c r="K4" s="9">
        <f>I4+J4</f>
        <v>0</v>
      </c>
      <c r="L4" s="8"/>
      <c r="M4" s="8"/>
    </row>
    <row r="5" spans="1:13" x14ac:dyDescent="0.25">
      <c r="H5" s="7" t="s">
        <v>472</v>
      </c>
      <c r="I5" s="10">
        <f>SUM(I1:I4)</f>
        <v>0</v>
      </c>
      <c r="J5" s="10">
        <f t="shared" ref="J5:K5" si="0">SUM(J1:J4)</f>
        <v>0</v>
      </c>
      <c r="K5" s="10">
        <f t="shared" si="0"/>
        <v>0</v>
      </c>
    </row>
  </sheetData>
  <mergeCells count="1">
    <mergeCell ref="A1:C1"/>
  </mergeCells>
  <pageMargins left="0.7" right="0.7" top="0.75" bottom="0.75" header="0.3" footer="0.3"/>
  <pageSetup paperSize="9" scale="75" fitToHeight="0" orientation="landscape" r:id="rId1"/>
  <colBreaks count="1" manualBreakCount="1">
    <brk id="13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tabSelected="1" view="pageLayout" zoomScale="70" zoomScaleNormal="100" zoomScalePageLayoutView="70" workbookViewId="0">
      <selection activeCell="G14" sqref="G14"/>
    </sheetView>
  </sheetViews>
  <sheetFormatPr defaultRowHeight="15" x14ac:dyDescent="0.25"/>
  <cols>
    <col min="1" max="1" width="3.5703125" style="2" customWidth="1"/>
    <col min="2" max="2" width="19.7109375" style="2" customWidth="1"/>
    <col min="3" max="3" width="20.28515625" style="2" customWidth="1"/>
    <col min="4" max="4" width="32" style="2" customWidth="1"/>
    <col min="5" max="5" width="32.7109375" style="2" customWidth="1"/>
    <col min="6" max="6" width="7.85546875" style="2" customWidth="1"/>
    <col min="7" max="7" width="10.28515625" style="2" customWidth="1"/>
    <col min="8" max="8" width="6.5703125" style="2" customWidth="1"/>
    <col min="9" max="9" width="9.85546875" style="2" customWidth="1"/>
    <col min="10" max="10" width="21.7109375" style="2" customWidth="1"/>
    <col min="11" max="11" width="10.28515625" style="2" customWidth="1"/>
    <col min="12" max="12" width="2.7109375" style="2" customWidth="1"/>
    <col min="13" max="16384" width="9.140625" style="2"/>
  </cols>
  <sheetData>
    <row r="1" spans="1:11" x14ac:dyDescent="0.25">
      <c r="A1" s="46" t="s">
        <v>469</v>
      </c>
      <c r="B1" s="46"/>
      <c r="C1" s="46"/>
    </row>
    <row r="2" spans="1:11" x14ac:dyDescent="0.25">
      <c r="B2" s="2" t="s">
        <v>338</v>
      </c>
    </row>
    <row r="4" spans="1:11" ht="32.25" customHeight="1" x14ac:dyDescent="0.25">
      <c r="A4" s="12" t="s">
        <v>0</v>
      </c>
      <c r="B4" s="13" t="s">
        <v>320</v>
      </c>
      <c r="C4" s="13" t="s">
        <v>337</v>
      </c>
      <c r="D4" s="13" t="s">
        <v>321</v>
      </c>
      <c r="E4" s="13" t="s">
        <v>483</v>
      </c>
      <c r="F4" s="13" t="s">
        <v>16</v>
      </c>
      <c r="G4" s="13" t="s">
        <v>17</v>
      </c>
      <c r="H4" s="13" t="s">
        <v>470</v>
      </c>
      <c r="I4" s="13" t="s">
        <v>471</v>
      </c>
      <c r="J4" s="12" t="s">
        <v>473</v>
      </c>
      <c r="K4" s="12" t="s">
        <v>474</v>
      </c>
    </row>
    <row r="5" spans="1:11" x14ac:dyDescent="0.25">
      <c r="A5" s="8">
        <v>1</v>
      </c>
      <c r="B5" s="11" t="s">
        <v>339</v>
      </c>
      <c r="C5" s="12">
        <v>90</v>
      </c>
      <c r="D5" s="12" t="s">
        <v>341</v>
      </c>
      <c r="E5" s="12">
        <v>24</v>
      </c>
      <c r="F5" s="12"/>
      <c r="G5" s="9">
        <f>E5*F5</f>
        <v>0</v>
      </c>
      <c r="H5" s="9"/>
      <c r="I5" s="9">
        <f>G5+H5</f>
        <v>0</v>
      </c>
      <c r="J5" s="8"/>
      <c r="K5" s="8"/>
    </row>
    <row r="6" spans="1:11" x14ac:dyDescent="0.25">
      <c r="F6" s="7" t="s">
        <v>472</v>
      </c>
      <c r="G6" s="10">
        <f>G5</f>
        <v>0</v>
      </c>
      <c r="H6" s="10">
        <f t="shared" ref="H6:I6" si="0">H5</f>
        <v>0</v>
      </c>
      <c r="I6" s="10">
        <f t="shared" si="0"/>
        <v>0</v>
      </c>
    </row>
    <row r="9" spans="1:11" x14ac:dyDescent="0.25">
      <c r="B9" s="2" t="s">
        <v>340</v>
      </c>
    </row>
  </sheetData>
  <mergeCells count="1">
    <mergeCell ref="A1:C1"/>
  </mergeCells>
  <pageMargins left="0.7" right="0.7" top="0.75" bottom="0.75" header="0.3" footer="0.3"/>
  <pageSetup paperSize="9" scale="75" fitToHeight="0" orientation="landscape" r:id="rId1"/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"/>
  <sheetViews>
    <sheetView view="pageLayout" zoomScaleNormal="100" workbookViewId="0">
      <selection activeCell="J3" sqref="J3"/>
    </sheetView>
  </sheetViews>
  <sheetFormatPr defaultRowHeight="15" x14ac:dyDescent="0.25"/>
  <cols>
    <col min="1" max="1" width="2.5703125" style="2" customWidth="1"/>
    <col min="2" max="2" width="25.5703125" style="2" customWidth="1"/>
    <col min="3" max="3" width="21.42578125" style="2" customWidth="1"/>
    <col min="4" max="4" width="7.85546875" style="2" customWidth="1"/>
    <col min="5" max="5" width="11.85546875" style="2" customWidth="1"/>
    <col min="6" max="6" width="10.5703125" style="2" customWidth="1"/>
    <col min="7" max="7" width="6.5703125" style="2" customWidth="1"/>
    <col min="8" max="8" width="7.7109375" style="2" customWidth="1"/>
    <col min="9" max="9" width="11.5703125" style="2" customWidth="1"/>
    <col min="10" max="10" width="6.42578125" style="2" customWidth="1"/>
    <col min="11" max="11" width="10" style="2" customWidth="1"/>
    <col min="12" max="12" width="22.140625" style="2" customWidth="1"/>
    <col min="13" max="13" width="10.85546875" style="2" customWidth="1"/>
    <col min="14" max="16384" width="9.140625" style="2"/>
  </cols>
  <sheetData>
    <row r="1" spans="1:13" x14ac:dyDescent="0.25">
      <c r="A1" s="43" t="s">
        <v>387</v>
      </c>
      <c r="B1" s="43"/>
      <c r="C1" s="43"/>
    </row>
    <row r="2" spans="1:13" ht="26.25" customHeight="1" x14ac:dyDescent="0.25">
      <c r="A2" s="12" t="s">
        <v>0</v>
      </c>
      <c r="B2" s="12" t="s">
        <v>7</v>
      </c>
      <c r="C2" s="14" t="s">
        <v>319</v>
      </c>
      <c r="D2" s="13" t="s">
        <v>9</v>
      </c>
      <c r="E2" s="13" t="s">
        <v>10</v>
      </c>
      <c r="F2" s="13" t="s">
        <v>15</v>
      </c>
      <c r="G2" s="13" t="s">
        <v>18</v>
      </c>
      <c r="H2" s="13" t="s">
        <v>16</v>
      </c>
      <c r="I2" s="13" t="s">
        <v>17</v>
      </c>
      <c r="J2" s="13" t="s">
        <v>470</v>
      </c>
      <c r="K2" s="13" t="s">
        <v>471</v>
      </c>
      <c r="L2" s="12" t="s">
        <v>473</v>
      </c>
      <c r="M2" s="12" t="s">
        <v>474</v>
      </c>
    </row>
    <row r="3" spans="1:13" x14ac:dyDescent="0.25">
      <c r="A3" s="8">
        <v>1</v>
      </c>
      <c r="B3" s="8" t="s">
        <v>30</v>
      </c>
      <c r="C3" s="8" t="s">
        <v>31</v>
      </c>
      <c r="D3" s="8" t="s">
        <v>1</v>
      </c>
      <c r="E3" s="8" t="s">
        <v>32</v>
      </c>
      <c r="F3" s="8" t="s">
        <v>33</v>
      </c>
      <c r="G3" s="8">
        <v>20</v>
      </c>
      <c r="H3" s="8"/>
      <c r="I3" s="9">
        <f>G3*H3</f>
        <v>0</v>
      </c>
      <c r="J3" s="9"/>
      <c r="K3" s="9">
        <f>I3+J3</f>
        <v>0</v>
      </c>
      <c r="L3" s="8"/>
      <c r="M3" s="8"/>
    </row>
    <row r="4" spans="1:13" x14ac:dyDescent="0.25">
      <c r="H4" s="7" t="s">
        <v>472</v>
      </c>
      <c r="I4" s="10">
        <f>I3</f>
        <v>0</v>
      </c>
      <c r="J4" s="10">
        <f t="shared" ref="J4:K4" si="0">J3</f>
        <v>0</v>
      </c>
      <c r="K4" s="10">
        <f t="shared" si="0"/>
        <v>0</v>
      </c>
    </row>
  </sheetData>
  <mergeCells count="1">
    <mergeCell ref="A1:C1"/>
  </mergeCells>
  <pageMargins left="0.7" right="0.7" top="0.75" bottom="0.75" header="0.3" footer="0.3"/>
  <pageSetup paperSize="9" scale="84" fitToHeight="0" orientation="landscape" r:id="rId1"/>
  <colBreaks count="1" manualBreakCount="1">
    <brk id="1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view="pageLayout" zoomScaleNormal="100" workbookViewId="0">
      <selection activeCell="J3" sqref="J3:J5"/>
    </sheetView>
  </sheetViews>
  <sheetFormatPr defaultRowHeight="15" x14ac:dyDescent="0.25"/>
  <cols>
    <col min="1" max="1" width="3.5703125" style="2" customWidth="1"/>
    <col min="2" max="2" width="25.140625" style="2" customWidth="1"/>
    <col min="3" max="3" width="21.85546875" style="2" customWidth="1"/>
    <col min="4" max="4" width="8.140625" style="2" customWidth="1"/>
    <col min="5" max="5" width="10.42578125" style="2" customWidth="1"/>
    <col min="6" max="6" width="9.7109375" style="2" customWidth="1"/>
    <col min="7" max="7" width="6.42578125" style="2" customWidth="1"/>
    <col min="8" max="8" width="7.85546875" style="2" customWidth="1"/>
    <col min="9" max="9" width="9.85546875" style="2" customWidth="1"/>
    <col min="10" max="10" width="6" style="2" customWidth="1"/>
    <col min="11" max="11" width="10.140625" style="2" customWidth="1"/>
    <col min="12" max="12" width="22" style="2" customWidth="1"/>
    <col min="13" max="13" width="10.140625" style="2" customWidth="1"/>
    <col min="14" max="16384" width="9.140625" style="2"/>
  </cols>
  <sheetData>
    <row r="1" spans="1:13" x14ac:dyDescent="0.25">
      <c r="A1" s="43" t="s">
        <v>449</v>
      </c>
      <c r="B1" s="43"/>
      <c r="C1" s="43"/>
    </row>
    <row r="2" spans="1:13" ht="26.25" customHeight="1" x14ac:dyDescent="0.25">
      <c r="A2" s="12" t="s">
        <v>0</v>
      </c>
      <c r="B2" s="12" t="s">
        <v>7</v>
      </c>
      <c r="C2" s="14" t="s">
        <v>319</v>
      </c>
      <c r="D2" s="13" t="s">
        <v>9</v>
      </c>
      <c r="E2" s="13" t="s">
        <v>10</v>
      </c>
      <c r="F2" s="13" t="s">
        <v>15</v>
      </c>
      <c r="G2" s="13" t="s">
        <v>18</v>
      </c>
      <c r="H2" s="13" t="s">
        <v>16</v>
      </c>
      <c r="I2" s="13" t="s">
        <v>17</v>
      </c>
      <c r="J2" s="13" t="s">
        <v>470</v>
      </c>
      <c r="K2" s="13" t="s">
        <v>471</v>
      </c>
      <c r="L2" s="12" t="s">
        <v>473</v>
      </c>
      <c r="M2" s="12" t="s">
        <v>474</v>
      </c>
    </row>
    <row r="3" spans="1:13" x14ac:dyDescent="0.25">
      <c r="A3" s="8">
        <v>1</v>
      </c>
      <c r="B3" s="8" t="s">
        <v>37</v>
      </c>
      <c r="C3" s="8" t="s">
        <v>38</v>
      </c>
      <c r="D3" s="8" t="s">
        <v>1</v>
      </c>
      <c r="E3" s="8" t="s">
        <v>40</v>
      </c>
      <c r="F3" s="8" t="s">
        <v>193</v>
      </c>
      <c r="G3" s="8">
        <v>145</v>
      </c>
      <c r="H3" s="8"/>
      <c r="I3" s="9">
        <f>G3*H3</f>
        <v>0</v>
      </c>
      <c r="J3" s="9"/>
      <c r="K3" s="9">
        <f>I3+J3</f>
        <v>0</v>
      </c>
      <c r="L3" s="8"/>
      <c r="M3" s="8"/>
    </row>
    <row r="4" spans="1:13" x14ac:dyDescent="0.25">
      <c r="A4" s="8">
        <v>2</v>
      </c>
      <c r="B4" s="8" t="s">
        <v>361</v>
      </c>
      <c r="C4" s="8" t="s">
        <v>43</v>
      </c>
      <c r="D4" s="8" t="s">
        <v>1</v>
      </c>
      <c r="E4" s="8" t="s">
        <v>45</v>
      </c>
      <c r="F4" s="8" t="s">
        <v>39</v>
      </c>
      <c r="G4" s="8">
        <v>20</v>
      </c>
      <c r="H4" s="8"/>
      <c r="I4" s="9">
        <f>G4*H4</f>
        <v>0</v>
      </c>
      <c r="J4" s="9"/>
      <c r="K4" s="9">
        <f t="shared" ref="K4:K5" si="0">I4+J4</f>
        <v>0</v>
      </c>
      <c r="L4" s="8"/>
      <c r="M4" s="8"/>
    </row>
    <row r="5" spans="1:13" x14ac:dyDescent="0.25">
      <c r="A5" s="8">
        <v>3</v>
      </c>
      <c r="B5" s="8" t="s">
        <v>361</v>
      </c>
      <c r="C5" s="8" t="s">
        <v>43</v>
      </c>
      <c r="D5" s="8" t="s">
        <v>1</v>
      </c>
      <c r="E5" s="8" t="s">
        <v>44</v>
      </c>
      <c r="F5" s="8" t="s">
        <v>39</v>
      </c>
      <c r="G5" s="8">
        <v>40</v>
      </c>
      <c r="H5" s="8"/>
      <c r="I5" s="9">
        <f>G5*H5</f>
        <v>0</v>
      </c>
      <c r="J5" s="9"/>
      <c r="K5" s="9">
        <f t="shared" si="0"/>
        <v>0</v>
      </c>
      <c r="L5" s="8"/>
      <c r="M5" s="8"/>
    </row>
    <row r="6" spans="1:13" x14ac:dyDescent="0.25">
      <c r="H6" s="7" t="s">
        <v>472</v>
      </c>
      <c r="I6" s="10">
        <f>I5</f>
        <v>0</v>
      </c>
      <c r="J6" s="10">
        <f t="shared" ref="J6:K6" si="1">J5</f>
        <v>0</v>
      </c>
      <c r="K6" s="10">
        <f t="shared" si="1"/>
        <v>0</v>
      </c>
    </row>
    <row r="8" spans="1:13" x14ac:dyDescent="0.25">
      <c r="B8" s="2" t="s">
        <v>362</v>
      </c>
    </row>
    <row r="10" spans="1:13" x14ac:dyDescent="0.25">
      <c r="B10" s="2" t="s">
        <v>377</v>
      </c>
    </row>
  </sheetData>
  <mergeCells count="1">
    <mergeCell ref="A1:C1"/>
  </mergeCells>
  <pageMargins left="0.7" right="0.7" top="0.75" bottom="0.75" header="0.3" footer="0.3"/>
  <pageSetup paperSize="9" scale="86" fitToHeight="0" orientation="landscape" r:id="rId1"/>
  <colBreaks count="1" manualBreakCount="1">
    <brk id="1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"/>
  <sheetViews>
    <sheetView view="pageLayout" zoomScaleNormal="100" workbookViewId="0">
      <selection activeCell="J3" sqref="J3"/>
    </sheetView>
  </sheetViews>
  <sheetFormatPr defaultRowHeight="15" x14ac:dyDescent="0.25"/>
  <cols>
    <col min="1" max="1" width="2.7109375" style="2" customWidth="1"/>
    <col min="2" max="2" width="25.42578125" style="2" customWidth="1"/>
    <col min="3" max="3" width="22.5703125" style="2" customWidth="1"/>
    <col min="4" max="5" width="9.140625" style="2"/>
    <col min="6" max="6" width="10.7109375" style="2" customWidth="1"/>
    <col min="7" max="8" width="9.140625" style="2"/>
    <col min="9" max="9" width="12.140625" style="2" customWidth="1"/>
    <col min="10" max="10" width="9.140625" style="2"/>
    <col min="11" max="11" width="10.85546875" style="2" customWidth="1"/>
    <col min="12" max="12" width="21.5703125" style="2" customWidth="1"/>
    <col min="13" max="13" width="9.85546875" style="2" customWidth="1"/>
    <col min="14" max="16384" width="9.140625" style="2"/>
  </cols>
  <sheetData>
    <row r="1" spans="1:13" x14ac:dyDescent="0.25">
      <c r="A1" s="43" t="s">
        <v>450</v>
      </c>
      <c r="B1" s="43"/>
      <c r="C1" s="43"/>
    </row>
    <row r="2" spans="1:13" ht="29.25" customHeight="1" x14ac:dyDescent="0.25">
      <c r="A2" s="12" t="s">
        <v>0</v>
      </c>
      <c r="B2" s="12" t="s">
        <v>7</v>
      </c>
      <c r="C2" s="14" t="s">
        <v>319</v>
      </c>
      <c r="D2" s="13" t="s">
        <v>9</v>
      </c>
      <c r="E2" s="13" t="s">
        <v>10</v>
      </c>
      <c r="F2" s="13" t="s">
        <v>15</v>
      </c>
      <c r="G2" s="13" t="s">
        <v>18</v>
      </c>
      <c r="H2" s="13" t="s">
        <v>16</v>
      </c>
      <c r="I2" s="13" t="s">
        <v>17</v>
      </c>
      <c r="J2" s="13" t="s">
        <v>470</v>
      </c>
      <c r="K2" s="13" t="s">
        <v>471</v>
      </c>
      <c r="L2" s="12" t="s">
        <v>473</v>
      </c>
      <c r="M2" s="12" t="s">
        <v>474</v>
      </c>
    </row>
    <row r="3" spans="1:13" x14ac:dyDescent="0.25">
      <c r="A3" s="8">
        <v>1</v>
      </c>
      <c r="B3" s="8" t="s">
        <v>42</v>
      </c>
      <c r="C3" s="8" t="s">
        <v>417</v>
      </c>
      <c r="D3" s="8" t="s">
        <v>1</v>
      </c>
      <c r="E3" s="8" t="s">
        <v>47</v>
      </c>
      <c r="F3" s="8" t="s">
        <v>48</v>
      </c>
      <c r="G3" s="8">
        <v>300</v>
      </c>
      <c r="H3" s="8"/>
      <c r="I3" s="20">
        <f>G3*H3</f>
        <v>0</v>
      </c>
      <c r="J3" s="9"/>
      <c r="K3" s="9">
        <f>I3+J3</f>
        <v>0</v>
      </c>
      <c r="L3" s="8"/>
      <c r="M3" s="8"/>
    </row>
    <row r="4" spans="1:13" x14ac:dyDescent="0.25">
      <c r="A4" s="22"/>
      <c r="B4" s="22"/>
      <c r="C4" s="22"/>
      <c r="D4" s="22"/>
      <c r="E4" s="22"/>
      <c r="F4" s="22"/>
      <c r="G4" s="22"/>
      <c r="H4" s="7" t="s">
        <v>472</v>
      </c>
      <c r="I4" s="10">
        <f>I3</f>
        <v>0</v>
      </c>
      <c r="J4" s="10">
        <f t="shared" ref="J4:K4" si="0">J3</f>
        <v>0</v>
      </c>
      <c r="K4" s="10">
        <f t="shared" si="0"/>
        <v>0</v>
      </c>
      <c r="L4" s="22"/>
      <c r="M4" s="22"/>
    </row>
    <row r="6" spans="1:13" x14ac:dyDescent="0.25">
      <c r="B6" s="2" t="s">
        <v>377</v>
      </c>
    </row>
  </sheetData>
  <mergeCells count="1">
    <mergeCell ref="A1:C1"/>
  </mergeCells>
  <pageMargins left="0.7" right="0.7" top="0.75" bottom="0.75" header="0.3" footer="0.3"/>
  <pageSetup paperSize="9" scale="81" fitToHeight="0" orientation="landscape" r:id="rId1"/>
  <colBreaks count="1" manualBreakCount="1">
    <brk id="1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view="pageLayout" zoomScale="70" zoomScaleNormal="100" zoomScalePageLayoutView="70" workbookViewId="0">
      <selection activeCell="B3" sqref="B3"/>
    </sheetView>
  </sheetViews>
  <sheetFormatPr defaultRowHeight="15" x14ac:dyDescent="0.25"/>
  <cols>
    <col min="1" max="1" width="3.140625" style="2" customWidth="1"/>
    <col min="2" max="2" width="106.42578125" style="2" customWidth="1"/>
    <col min="3" max="3" width="22" style="2" customWidth="1"/>
    <col min="4" max="4" width="8" style="2" customWidth="1"/>
    <col min="5" max="5" width="13.85546875" style="2" customWidth="1"/>
    <col min="6" max="6" width="7.28515625" style="2" customWidth="1"/>
    <col min="7" max="7" width="12.5703125" style="2" customWidth="1"/>
    <col min="8" max="8" width="10.42578125" style="2" customWidth="1"/>
    <col min="9" max="9" width="7.42578125" style="2" customWidth="1"/>
    <col min="10" max="10" width="10.5703125" style="2" customWidth="1"/>
    <col min="11" max="11" width="22.42578125" style="2" customWidth="1"/>
    <col min="12" max="12" width="10" style="2" customWidth="1"/>
    <col min="13" max="16384" width="9.140625" style="2"/>
  </cols>
  <sheetData>
    <row r="1" spans="1:12" x14ac:dyDescent="0.25">
      <c r="A1" s="43" t="s">
        <v>451</v>
      </c>
      <c r="B1" s="43"/>
      <c r="C1" s="43"/>
    </row>
    <row r="2" spans="1:12" ht="29.25" customHeight="1" x14ac:dyDescent="0.25">
      <c r="A2" s="12" t="s">
        <v>0</v>
      </c>
      <c r="B2" s="12" t="s">
        <v>7</v>
      </c>
      <c r="C2" s="14" t="s">
        <v>319</v>
      </c>
      <c r="D2" s="13" t="s">
        <v>9</v>
      </c>
      <c r="E2" s="13" t="s">
        <v>15</v>
      </c>
      <c r="F2" s="13" t="s">
        <v>18</v>
      </c>
      <c r="G2" s="13" t="s">
        <v>16</v>
      </c>
      <c r="H2" s="13" t="s">
        <v>17</v>
      </c>
      <c r="I2" s="13" t="s">
        <v>470</v>
      </c>
      <c r="J2" s="13" t="s">
        <v>471</v>
      </c>
      <c r="K2" s="12" t="s">
        <v>473</v>
      </c>
      <c r="L2" s="12" t="s">
        <v>474</v>
      </c>
    </row>
    <row r="3" spans="1:12" ht="47.25" customHeight="1" x14ac:dyDescent="0.25">
      <c r="A3" s="8">
        <v>1</v>
      </c>
      <c r="B3" s="16" t="s">
        <v>322</v>
      </c>
      <c r="C3" s="8" t="s">
        <v>54</v>
      </c>
      <c r="D3" s="8" t="s">
        <v>1</v>
      </c>
      <c r="E3" s="16" t="s">
        <v>53</v>
      </c>
      <c r="F3" s="8">
        <v>112</v>
      </c>
      <c r="G3" s="9"/>
      <c r="H3" s="20">
        <f>F3*G3</f>
        <v>0</v>
      </c>
      <c r="I3" s="20"/>
      <c r="J3" s="20">
        <f>H3+I3</f>
        <v>0</v>
      </c>
      <c r="K3" s="21"/>
      <c r="L3" s="21"/>
    </row>
    <row r="4" spans="1:12" x14ac:dyDescent="0.25">
      <c r="A4" s="8">
        <v>2</v>
      </c>
      <c r="B4" s="8" t="s">
        <v>323</v>
      </c>
      <c r="C4" s="8" t="s">
        <v>51</v>
      </c>
      <c r="D4" s="8" t="s">
        <v>1</v>
      </c>
      <c r="E4" s="8" t="s">
        <v>55</v>
      </c>
      <c r="F4" s="8">
        <v>5</v>
      </c>
      <c r="G4" s="9"/>
      <c r="H4" s="20">
        <f t="shared" ref="H4:H6" si="0">F4*G4</f>
        <v>0</v>
      </c>
      <c r="I4" s="20"/>
      <c r="J4" s="20">
        <f t="shared" ref="J4:J6" si="1">H4+I4</f>
        <v>0</v>
      </c>
      <c r="K4" s="19"/>
      <c r="L4" s="19"/>
    </row>
    <row r="5" spans="1:12" x14ac:dyDescent="0.25">
      <c r="A5" s="8">
        <v>3</v>
      </c>
      <c r="B5" s="8" t="s">
        <v>157</v>
      </c>
      <c r="C5" s="8" t="s">
        <v>52</v>
      </c>
      <c r="D5" s="8" t="s">
        <v>1</v>
      </c>
      <c r="E5" s="8" t="s">
        <v>58</v>
      </c>
      <c r="F5" s="8">
        <v>10</v>
      </c>
      <c r="G5" s="9"/>
      <c r="H5" s="20">
        <f t="shared" si="0"/>
        <v>0</v>
      </c>
      <c r="I5" s="20"/>
      <c r="J5" s="20">
        <f t="shared" si="1"/>
        <v>0</v>
      </c>
      <c r="K5" s="19"/>
      <c r="L5" s="19"/>
    </row>
    <row r="6" spans="1:12" x14ac:dyDescent="0.25">
      <c r="A6" s="8">
        <v>4</v>
      </c>
      <c r="B6" s="8" t="s">
        <v>158</v>
      </c>
      <c r="C6" s="8" t="s">
        <v>56</v>
      </c>
      <c r="D6" s="8" t="s">
        <v>1</v>
      </c>
      <c r="E6" s="8" t="s">
        <v>33</v>
      </c>
      <c r="F6" s="8">
        <v>10</v>
      </c>
      <c r="G6" s="9"/>
      <c r="H6" s="20">
        <f t="shared" si="0"/>
        <v>0</v>
      </c>
      <c r="I6" s="20"/>
      <c r="J6" s="20">
        <f t="shared" si="1"/>
        <v>0</v>
      </c>
      <c r="K6" s="19"/>
      <c r="L6" s="19"/>
    </row>
    <row r="7" spans="1:12" x14ac:dyDescent="0.25">
      <c r="G7" s="7" t="s">
        <v>472</v>
      </c>
      <c r="H7" s="10">
        <f>H6</f>
        <v>0</v>
      </c>
      <c r="I7" s="10">
        <f t="shared" ref="I7:J7" si="2">I6</f>
        <v>0</v>
      </c>
      <c r="J7" s="10">
        <f t="shared" si="2"/>
        <v>0</v>
      </c>
    </row>
    <row r="9" spans="1:12" x14ac:dyDescent="0.25">
      <c r="B9" s="2" t="s">
        <v>418</v>
      </c>
    </row>
  </sheetData>
  <mergeCells count="1">
    <mergeCell ref="A1:C1"/>
  </mergeCells>
  <pageMargins left="0.7" right="0.7" top="0.75" bottom="0.75" header="0.3" footer="0.3"/>
  <pageSetup paperSize="9" scale="56" fitToHeight="0" orientation="landscape" r:id="rId1"/>
  <colBreaks count="1" manualBreakCount="1">
    <brk id="12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"/>
  <sheetViews>
    <sheetView view="pageLayout" zoomScaleNormal="100" workbookViewId="0">
      <selection activeCell="J3" sqref="J3"/>
    </sheetView>
  </sheetViews>
  <sheetFormatPr defaultRowHeight="15" x14ac:dyDescent="0.25"/>
  <cols>
    <col min="1" max="1" width="2.85546875" style="2" customWidth="1"/>
    <col min="2" max="2" width="25.5703125" style="2" customWidth="1"/>
    <col min="3" max="3" width="21.7109375" style="2" customWidth="1"/>
    <col min="4" max="4" width="9" style="2" customWidth="1"/>
    <col min="5" max="5" width="12.140625" style="2" customWidth="1"/>
    <col min="6" max="6" width="10.140625" style="2" customWidth="1"/>
    <col min="7" max="7" width="6.140625" style="2" customWidth="1"/>
    <col min="8" max="8" width="7.85546875" style="2" customWidth="1"/>
    <col min="9" max="9" width="10.5703125" style="2" customWidth="1"/>
    <col min="10" max="10" width="7.7109375" style="2" customWidth="1"/>
    <col min="11" max="11" width="9.85546875" style="2" customWidth="1"/>
    <col min="12" max="12" width="23" style="2" customWidth="1"/>
    <col min="13" max="13" width="11" style="2" customWidth="1"/>
    <col min="14" max="16384" width="9.140625" style="2"/>
  </cols>
  <sheetData>
    <row r="1" spans="1:13" x14ac:dyDescent="0.25">
      <c r="A1" s="43" t="s">
        <v>452</v>
      </c>
      <c r="B1" s="43"/>
      <c r="C1" s="43"/>
    </row>
    <row r="2" spans="1:13" ht="27" customHeight="1" x14ac:dyDescent="0.25">
      <c r="A2" s="12" t="s">
        <v>0</v>
      </c>
      <c r="B2" s="12" t="s">
        <v>7</v>
      </c>
      <c r="C2" s="14" t="s">
        <v>319</v>
      </c>
      <c r="D2" s="13" t="s">
        <v>9</v>
      </c>
      <c r="E2" s="13" t="s">
        <v>10</v>
      </c>
      <c r="F2" s="13" t="s">
        <v>15</v>
      </c>
      <c r="G2" s="13" t="s">
        <v>18</v>
      </c>
      <c r="H2" s="13" t="s">
        <v>16</v>
      </c>
      <c r="I2" s="13" t="s">
        <v>17</v>
      </c>
      <c r="J2" s="13" t="s">
        <v>470</v>
      </c>
      <c r="K2" s="13" t="s">
        <v>471</v>
      </c>
      <c r="L2" s="12" t="s">
        <v>473</v>
      </c>
      <c r="M2" s="12" t="s">
        <v>474</v>
      </c>
    </row>
    <row r="3" spans="1:13" x14ac:dyDescent="0.25">
      <c r="A3" s="8">
        <v>1</v>
      </c>
      <c r="B3" s="8" t="s">
        <v>82</v>
      </c>
      <c r="C3" s="8" t="s">
        <v>235</v>
      </c>
      <c r="D3" s="8" t="s">
        <v>1</v>
      </c>
      <c r="E3" s="8" t="s">
        <v>187</v>
      </c>
      <c r="F3" s="8" t="s">
        <v>236</v>
      </c>
      <c r="G3" s="8">
        <v>215</v>
      </c>
      <c r="H3" s="8"/>
      <c r="I3" s="9">
        <f>G3*H3</f>
        <v>0</v>
      </c>
      <c r="J3" s="9"/>
      <c r="K3" s="9">
        <f>I3+J3</f>
        <v>0</v>
      </c>
      <c r="L3" s="8"/>
      <c r="M3" s="8"/>
    </row>
    <row r="4" spans="1:13" x14ac:dyDescent="0.25">
      <c r="A4" s="22"/>
      <c r="B4" s="22"/>
      <c r="C4" s="22"/>
      <c r="D4" s="22"/>
      <c r="E4" s="22"/>
      <c r="F4" s="22"/>
      <c r="G4" s="22"/>
      <c r="H4" s="7" t="s">
        <v>472</v>
      </c>
      <c r="I4" s="10">
        <f>I3</f>
        <v>0</v>
      </c>
      <c r="J4" s="10">
        <f t="shared" ref="J4:K4" si="0">J3</f>
        <v>0</v>
      </c>
      <c r="K4" s="10">
        <f t="shared" si="0"/>
        <v>0</v>
      </c>
      <c r="L4" s="22"/>
      <c r="M4" s="22"/>
    </row>
    <row r="6" spans="1:13" x14ac:dyDescent="0.25">
      <c r="B6" s="2" t="s">
        <v>377</v>
      </c>
    </row>
  </sheetData>
  <mergeCells count="1">
    <mergeCell ref="A1:C1"/>
  </mergeCells>
  <pageMargins left="0.7" right="0.7" top="0.75" bottom="0.75" header="0.3" footer="0.3"/>
  <pageSetup paperSize="9" scale="83" fitToHeight="0" orientation="landscape" r:id="rId1"/>
  <colBreaks count="1" manualBreakCount="1">
    <brk id="1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"/>
  <sheetViews>
    <sheetView view="pageLayout" zoomScaleNormal="70" workbookViewId="0">
      <selection activeCell="I3" sqref="I3"/>
    </sheetView>
  </sheetViews>
  <sheetFormatPr defaultRowHeight="15" x14ac:dyDescent="0.25"/>
  <cols>
    <col min="1" max="1" width="3" style="2" customWidth="1"/>
    <col min="2" max="2" width="38.5703125" style="2" customWidth="1"/>
    <col min="3" max="3" width="18.5703125" style="2" customWidth="1"/>
    <col min="4" max="4" width="14.7109375" style="2" customWidth="1"/>
    <col min="5" max="5" width="12.28515625" style="2" customWidth="1"/>
    <col min="6" max="6" width="6.42578125" style="2" customWidth="1"/>
    <col min="7" max="7" width="8.140625" style="2" customWidth="1"/>
    <col min="8" max="8" width="10.28515625" style="2" customWidth="1"/>
    <col min="9" max="9" width="9.140625" style="2"/>
    <col min="10" max="10" width="10.42578125" style="2" customWidth="1"/>
    <col min="11" max="11" width="21.5703125" style="2" customWidth="1"/>
    <col min="12" max="12" width="9.85546875" style="2" customWidth="1"/>
    <col min="13" max="16384" width="9.140625" style="2"/>
  </cols>
  <sheetData>
    <row r="1" spans="1:12" x14ac:dyDescent="0.25">
      <c r="A1" s="43" t="s">
        <v>476</v>
      </c>
      <c r="B1" s="43"/>
      <c r="C1" s="43"/>
    </row>
    <row r="2" spans="1:12" ht="27.75" customHeight="1" x14ac:dyDescent="0.25">
      <c r="A2" s="12" t="s">
        <v>0</v>
      </c>
      <c r="B2" s="12" t="s">
        <v>7</v>
      </c>
      <c r="C2" s="14" t="s">
        <v>8</v>
      </c>
      <c r="D2" s="13" t="s">
        <v>9</v>
      </c>
      <c r="E2" s="13" t="s">
        <v>15</v>
      </c>
      <c r="F2" s="13" t="s">
        <v>18</v>
      </c>
      <c r="G2" s="13" t="s">
        <v>16</v>
      </c>
      <c r="H2" s="13" t="s">
        <v>17</v>
      </c>
      <c r="I2" s="13" t="s">
        <v>470</v>
      </c>
      <c r="J2" s="13" t="s">
        <v>471</v>
      </c>
      <c r="K2" s="12" t="s">
        <v>473</v>
      </c>
      <c r="L2" s="12" t="s">
        <v>474</v>
      </c>
    </row>
    <row r="3" spans="1:12" x14ac:dyDescent="0.25">
      <c r="A3" s="8">
        <v>1</v>
      </c>
      <c r="B3" s="8" t="s">
        <v>63</v>
      </c>
      <c r="C3" s="8" t="s">
        <v>60</v>
      </c>
      <c r="D3" s="8" t="s">
        <v>61</v>
      </c>
      <c r="E3" s="8" t="s">
        <v>62</v>
      </c>
      <c r="F3" s="8">
        <v>30</v>
      </c>
      <c r="G3" s="8"/>
      <c r="H3" s="9">
        <f>F3*G3</f>
        <v>0</v>
      </c>
      <c r="I3" s="9"/>
      <c r="J3" s="9">
        <f>H3+I3</f>
        <v>0</v>
      </c>
      <c r="K3" s="8"/>
      <c r="L3" s="8"/>
    </row>
    <row r="4" spans="1:12" x14ac:dyDescent="0.25">
      <c r="G4" s="7" t="s">
        <v>472</v>
      </c>
      <c r="H4" s="10">
        <f>H3</f>
        <v>0</v>
      </c>
      <c r="I4" s="10">
        <f t="shared" ref="I4:J4" si="0">I3</f>
        <v>0</v>
      </c>
      <c r="J4" s="10">
        <f t="shared" si="0"/>
        <v>0</v>
      </c>
    </row>
  </sheetData>
  <mergeCells count="1">
    <mergeCell ref="A1:C1"/>
  </mergeCells>
  <pageMargins left="0.7" right="0.7" top="0.75" bottom="0.75" header="0.3" footer="0.3"/>
  <pageSetup paperSize="9" scale="80" fitToHeight="0" orientation="landscape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30</vt:i4>
      </vt:variant>
      <vt:variant>
        <vt:lpstr>Zakresy nazwane</vt:lpstr>
      </vt:variant>
      <vt:variant>
        <vt:i4>1</vt:i4>
      </vt:variant>
    </vt:vector>
  </HeadingPairs>
  <TitlesOfParts>
    <vt:vector size="31" baseType="lpstr">
      <vt:lpstr>ZAD 1</vt:lpstr>
      <vt:lpstr>ZAD 2</vt:lpstr>
      <vt:lpstr>ZAD 3</vt:lpstr>
      <vt:lpstr>ZAD 4</vt:lpstr>
      <vt:lpstr>ZAD 5</vt:lpstr>
      <vt:lpstr>ZAD 6</vt:lpstr>
      <vt:lpstr>ZAD 7</vt:lpstr>
      <vt:lpstr>ZAD 8</vt:lpstr>
      <vt:lpstr>ZAD 9</vt:lpstr>
      <vt:lpstr>ZAD 10</vt:lpstr>
      <vt:lpstr>ZAD 11</vt:lpstr>
      <vt:lpstr>ZAD 12</vt:lpstr>
      <vt:lpstr>ZAD 13</vt:lpstr>
      <vt:lpstr>ZAD 14</vt:lpstr>
      <vt:lpstr>ZAD 15</vt:lpstr>
      <vt:lpstr>ZAD 16</vt:lpstr>
      <vt:lpstr>ZAD 17</vt:lpstr>
      <vt:lpstr>ZAD 18</vt:lpstr>
      <vt:lpstr>ZAD 19</vt:lpstr>
      <vt:lpstr>ZAD 20</vt:lpstr>
      <vt:lpstr>ZAD 21</vt:lpstr>
      <vt:lpstr> ZAD 22</vt:lpstr>
      <vt:lpstr>ZAD 23</vt:lpstr>
      <vt:lpstr>ZAD 24</vt:lpstr>
      <vt:lpstr>ZAD 25</vt:lpstr>
      <vt:lpstr>ZAD 26</vt:lpstr>
      <vt:lpstr>ZAD 27</vt:lpstr>
      <vt:lpstr>ZAD 28</vt:lpstr>
      <vt:lpstr>ZAD 29</vt:lpstr>
      <vt:lpstr>ZAD 30</vt:lpstr>
      <vt:lpstr>'ZAD 1'!Obszar_wydruku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User_ADM_03</cp:lastModifiedBy>
  <cp:lastPrinted>2015-10-08T07:13:17Z</cp:lastPrinted>
  <dcterms:created xsi:type="dcterms:W3CDTF">2013-01-21T12:22:52Z</dcterms:created>
  <dcterms:modified xsi:type="dcterms:W3CDTF">2015-10-08T08:01:50Z</dcterms:modified>
</cp:coreProperties>
</file>