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6380" windowHeight="7950" tabRatio="696" activeTab="4"/>
  </bookViews>
  <sheets>
    <sheet name="Cz 8" sheetId="1" r:id="rId1"/>
    <sheet name="Cz 11" sheetId="2" r:id="rId2"/>
    <sheet name="Cz 26" sheetId="3" r:id="rId3"/>
    <sheet name="Cz 28" sheetId="4" r:id="rId4"/>
    <sheet name="Cz 32" sheetId="5" r:id="rId5"/>
    <sheet name="Cz 35" sheetId="6" r:id="rId6"/>
    <sheet name="Cz 36" sheetId="7" r:id="rId7"/>
    <sheet name="Cz 41" sheetId="8" r:id="rId8"/>
    <sheet name="Cz 46" sheetId="9" r:id="rId9"/>
  </sheets>
  <definedNames/>
  <calcPr fullCalcOnLoad="1"/>
</workbook>
</file>

<file path=xl/sharedStrings.xml><?xml version="1.0" encoding="utf-8"?>
<sst xmlns="http://schemas.openxmlformats.org/spreadsheetml/2006/main" count="265" uniqueCount="125">
  <si>
    <t>Lp</t>
  </si>
  <si>
    <t>OPIS PRZEDMIOTU ZAMÓWIENIA</t>
  </si>
  <si>
    <t>NAZWA HANDLOWA</t>
  </si>
  <si>
    <t>J.M.</t>
  </si>
  <si>
    <t>ILOŚĆ</t>
  </si>
  <si>
    <t>CENA NETTO</t>
  </si>
  <si>
    <t>WARTOŚĆ NETTO</t>
  </si>
  <si>
    <t>STAWKA VAT</t>
  </si>
  <si>
    <t>WARTOŚĆ VAT</t>
  </si>
  <si>
    <t>WARTOŚĆ BRUTTO</t>
  </si>
  <si>
    <t>NR KATALOGOWY (jeśli posiada)</t>
  </si>
  <si>
    <t>PRODUCENT</t>
  </si>
  <si>
    <t>KLASA WYROBU MEDYCZNEGO</t>
  </si>
  <si>
    <t>a</t>
  </si>
  <si>
    <t>Op.</t>
  </si>
  <si>
    <t>Szt.</t>
  </si>
  <si>
    <t>RAZEM</t>
  </si>
  <si>
    <t>Część 8  Rurki intubacyjne, tracheostomijne.</t>
  </si>
  <si>
    <t>Rurki intubacyjne bez mankietu z otworem Murphy’ego o zwiększonych właściwościach termoplastycznych i poślizgowych, wykonane z mieszaniny silikonu i PCW - półprzezroczyste. Linia Rtg i centymetrowe oznaczenie głębokości intubacji na korpusie rurki. Nazwa producenta i średnica podane na korpusie rurki i łączniku 15 mm. Jednorazowa, sterylna.</t>
  </si>
  <si>
    <t>Rozmiar nr 2,5- 4,5</t>
  </si>
  <si>
    <t>Rurki intubacyjne wykonane z termoplastycznego PCW, zapewniające dużą elastyczność, o gładkich ścianach dla ułatwienia intubacji i odsysania, z mankietem niskociśnieniowym o cienkich delikatnych ściankach zapewniających szczelność i minimalizujących powstawanie odleżyn; otwór Marphy’ego o zaokrąglonych krawędziach; gładkie zakończenie rurki; linia RTG na całej długości rurki; znacznik głębokości; opakowanie utrzymujące anatomiczny kształt rurki. Rurki mają posiadać mankiet o potwierdzonej badaniami klinicznymi obniżonej przenikalności dla podtlenku azotu.</t>
  </si>
  <si>
    <t>Rozmiar  nr 5-10</t>
  </si>
  <si>
    <t>Rurka tracheostomijna z mankietem uszczelniającym fi 7-fi 9</t>
  </si>
  <si>
    <t>Część 11 Zestawy resuscytacyjne,maski krtaniowe, przedłużenie giętkie j.u.</t>
  </si>
  <si>
    <t xml:space="preserve">Maska krtaniowa jednorazowego użytku wykonana z medycznego PCV-nie zawierająca szkodliwych ftalanów (potwierdzone odpowiednim znakiem na każdym opakowaniu),nie zawierająca latexu (potwierdzone odpowiednim znakiem na każdym opakowaniu),sterylna,obrazkowa instrukcja użycia na każdym jednostkowym opakowaniu, opakowanie twarde z tworzywa, w kształtcie maski krtaniowej, z papierowym dnem z nadrukowanymi wszystkimi wymaganymi oznakowaniami, ułatwiającym szybki dostęp do produktu w rogu opakowania, rurka główna maski krtaniowej zakończona klockiem antyzgryzowym, na rurce linia RTG,każda rurka główna maski krtaniowej oznakowana: znakiem CE, symbolem wskazującym jednorazowy użytek produktu, informacją o rozmiarze maski krtaniowej, wagą dedykowanego pacjenta, maksymalną objętością powietrza
potrzebną do nadmuchania mankietu oraz maksymalnym wygenerowanym ciśnieniem, nazwą wytwórcy i nazwą handlową, mankiet do nadmuchiwania z luźnym drenem zakończonym balonikiem z zaworem;
balonik z zaworem z kodem kolorowym odpowiadającym rozmiarowi maski krtaniowej; dodatkowe zabezpieczenie zaworu w postaci blokady do zdjęcia przed użyciem produktu.                                                                                    Rrozmiar  1, 1.5, 2, 2.5, 3, 4, 5                                                                                                                                                                                                       </t>
  </si>
  <si>
    <t xml:space="preserve">Strzykawka do wypełniania balonu maski krtaniowej kompatybilna z pozycją nr 1 </t>
  </si>
  <si>
    <t>Układ resuscytacyjny jednorazowy dla dzieci z zastawką cisnieniową 40cm H2O i maską nr 1 i 2.</t>
  </si>
  <si>
    <t>Komplet</t>
  </si>
  <si>
    <t xml:space="preserve">Zestaw resuscytacyjny jednorazowy dla dorosłych z zastawką cisnieniową 60cm H2O i maska nr 5. Skład: worek samorozprężalny, zastawka nadciśnieniowa, maska anestetyczna, worek rezerwuarowy, dren tlenowy, obrotowy komink pacjenta.
</t>
  </si>
  <si>
    <t xml:space="preserve">Przedłużenie giętkie gładkie w środku (z kolankiem) 22F/nieruchomy kominek 15F/22 M </t>
  </si>
  <si>
    <t>L.p.</t>
  </si>
  <si>
    <t>ROZMIAR</t>
  </si>
  <si>
    <t>Jednorazowy zestaw do operacyjnego leczenia wysiłkowego nietrzymania moczu u kobiet TVT-O, składający się z: 
1. taśmy wykonanej z polipropylenu monofilamentowego o wymiarach 10 x 400 mm, wielkości oczek 1,06 x 1,01 mm , grubości 0,33 mm i maksymalnie gramaturze 28,0 g/m2, taśma bez koszulki
2.dwóch jednorazowych narzędzi o kształcie helikalnym do zakładania taśmy metodą przezzałonową techniką od środka na zewnątrz (in-out)  lub odwrotnie oraz prowadnika (protectiv guide)</t>
  </si>
  <si>
    <t>Część 26 Ustniki do alkomatu ALCOTEST  7410 PLUS</t>
  </si>
  <si>
    <t>Część 28 Końcówki  do odsysania pola operacyjnego</t>
  </si>
  <si>
    <t>Końcówka  do odsysania pola operacyjnego typu Pool z końcówką prostą zakończoną atraumatyczne ;rączka gwarantująca wygodną pracę ; dren z zabezpieczeniem antyzgięciowym(podłużne prążkowanie) i schodkowe zakończenie , z kontrolą siły ssania i drenem 30 Ch/2100mm.  Pojedynczo pakowane .</t>
  </si>
  <si>
    <t>Op</t>
  </si>
  <si>
    <t>Szt</t>
  </si>
  <si>
    <t>Część 36 Myjki j.u. do mycia pacjentów</t>
  </si>
  <si>
    <t xml:space="preserve">Myjka wykonana z włókna poliestrowego.
Myjka nasączona hypoalergicznym żelem myjącym ph 5,5, aktywowanym pod wpływem wody,bardzo wydajna i praktyczna w użyciu ze względu na swoje wymiary i dużą zawartość żelu.Zarejestrowana jako kosmetyk, posiadająca Raport Bezpieczeństwa wyrobu kosmetycznego.
</t>
  </si>
  <si>
    <t>24 x 20 cm grubość min. 0,5 cm gramatura nie mniej niż 120 g/ m²</t>
  </si>
  <si>
    <t>Lp.</t>
  </si>
  <si>
    <t>Nr katalogowy</t>
  </si>
  <si>
    <t>Producent</t>
  </si>
  <si>
    <t>LP</t>
  </si>
  <si>
    <t>VAT</t>
  </si>
  <si>
    <t xml:space="preserve">WARTOŚĆ BRUTTO </t>
  </si>
  <si>
    <t>BEZZWROTNA PRÓBKA</t>
  </si>
  <si>
    <t>CZĘŚĆ 41 Rękawice chirurgiczne wyjałowione bezlateksowe</t>
  </si>
  <si>
    <t>PARA</t>
  </si>
  <si>
    <t xml:space="preserve">Ilość </t>
  </si>
  <si>
    <t xml:space="preserve">CENA NETTO </t>
  </si>
  <si>
    <t>NUMER KATALOGOWY</t>
  </si>
  <si>
    <t>Adapter sterylny Luer z zaworkiem x 100 szt.   (zastosowanie łączenie igieł typu Luer z probówkami systemu)</t>
  </si>
  <si>
    <t>3 szt</t>
  </si>
  <si>
    <t>Statyw do OB (do pomiaru logarytmicznego) na minimum 10 probówek</t>
  </si>
  <si>
    <t>Opis przedmiotu zamówienia – wymagania</t>
  </si>
  <si>
    <t>Zamknięty, próżniowy system pobierania krwi.</t>
  </si>
  <si>
    <t>Opis przedmiotu zamówienia - wymagania</t>
  </si>
  <si>
    <t>Oferowany parametr (warunki</t>
  </si>
  <si>
    <t>wymagane)</t>
  </si>
  <si>
    <t>wpisać TAK</t>
  </si>
  <si>
    <t>Technika pobierania - system próżniowy, próżnia kalibrowana na etapie produkcji</t>
  </si>
  <si>
    <t>System posiada deklarację zgodności CE dla każdego elementu systemu</t>
  </si>
  <si>
    <t>Probówki muszą posiadać naklejki do wpisywania danych pacjenta</t>
  </si>
  <si>
    <t xml:space="preserve">Wnętrze probówek sterylne </t>
  </si>
  <si>
    <t>Informacja o sterylności  na probówkach lub etykietach probówek</t>
  </si>
  <si>
    <t>Kolory korków do probówek na poszczególne rodzaje badań - standardowe</t>
  </si>
  <si>
    <t>Probówki muszą posiadać wyraźne znaczniki prawidłowej objętości</t>
  </si>
  <si>
    <t>pobrania na etykietach lub ściankach  probówki</t>
  </si>
  <si>
    <t>Szczelność probówek w każdym położeniu</t>
  </si>
  <si>
    <t>Szczelność korka w probówce po odłączeniu igły po pobraniu</t>
  </si>
  <si>
    <t>Gumka osłaniająca igłę nakłuwającą probówki, szczelna, zabezpieczająca przed wyciekiem krwi na zewnątrz przy zmianie probówek</t>
  </si>
  <si>
    <t>Możliwość bezawaryjnej współpracy elementów systemu z aparaturą diagnostyczną pracującą w laboratorium (praca z próbki pierwotnej):</t>
  </si>
  <si>
    <t>Po otwarciu opakowania zbiorczego igieł/probówek  termin ważności nie krótszy niż 3 miesiące.</t>
  </si>
  <si>
    <t>Wszystkie elementy, które wymagają daty ważności muszą posiadać oznaczenie numeru serii i daty ważności na etykiecie każdej probówki</t>
  </si>
  <si>
    <t>Wszystkie elementy systemu muszą być do siebie wzajemnie dopasowane , współpracować ze sobą w sposób bezawaryjny i zapewnić , aby proces pobrania krwi był bezpieczny dla personelu i pacjentów</t>
  </si>
  <si>
    <t xml:space="preserve">Probówki pakowane i dostarczane w styropianach lub plastikowych statywach zapewniających pionową pozycję probówek </t>
  </si>
  <si>
    <t>Instrukcja stosowania systemu, w języku polskim w ilości zapewniającej dostępność w każdej komórce pobierającej krew- przekazane podczas szkolenia</t>
  </si>
  <si>
    <t>Wykonawca przeprowadzi u Zamawiającego praktyczne szkolenie personelu medycznego - laboratorium, oddziałów i innych komórek -zajmującego się pobraniem krwi i przygotowaniem próbek  w zakresie zasad pobierania materiału do badań, bezpiecznego użytkowania systemu, błędów przedlaboratoryjnych w ciągu 3 tygodni od dnia podpisania umowy wg harmonogramu zamawiającego</t>
  </si>
  <si>
    <t>Parametry techniczno- funkcjonalne dodatkowo oceniane</t>
  </si>
  <si>
    <t>Zamknięty, próżniowy system pobierania krwi</t>
  </si>
  <si>
    <t>Opis parametru</t>
  </si>
  <si>
    <t>Parametr dodatkowo oceniany</t>
  </si>
  <si>
    <t>Parametr oferowany (wpisać TAK/NIE)</t>
  </si>
  <si>
    <t>Punktacja parametrów dodatkowo ocenianych</t>
  </si>
  <si>
    <t>Możliwość powtórnego użycia probówek bez utraty próżni - korki w probówkach utrzymują próżnię</t>
  </si>
  <si>
    <t>TAK/</t>
  </si>
  <si>
    <t>i zapewniają możliwość „dobrania” krwi przy kolejnym przekłuciu</t>
  </si>
  <si>
    <t>NIE</t>
  </si>
  <si>
    <t>NIE- 0 pkt</t>
  </si>
  <si>
    <t>Sterylizacja probówek  metodą radiacyjną</t>
  </si>
  <si>
    <t>Wziernik do otoskopu rozmiar 2-5 kompatybilne z otoskopem  TM-OT 10</t>
  </si>
  <si>
    <t>100 szt=op</t>
  </si>
  <si>
    <t>Ustniki do alkomatu Drager 6000</t>
  </si>
  <si>
    <t xml:space="preserve">Część 35 Wzierniki do otoskopu </t>
  </si>
  <si>
    <t>Końcówka do odsysania pola operacyjnego z kontrolą siły ssania, śr 8 mm , j.u., jałowa, końcówka standard prosta / zagięta wykonana z twardego PCW o jakości medycznej,zakończoną atraumatyczne ;rączka gwarantująca wygodną pracę ; dren 25Ch /2100mm z zabezpieczeniem antyzgięciowym (podłużne prążkowanie) i schodkowe zakończenie. Pojedynczo pakowane</t>
  </si>
  <si>
    <t>Część 32 Taśma do  operacyjnego  leczenia  wysiłkowego  nietrzymania  moczu  u  kobiet</t>
  </si>
  <si>
    <t>Część 46 Zamknięty system pobierania krwi.</t>
  </si>
  <si>
    <t xml:space="preserve">Rurki nosowo-gardłowe wykonane  z miękkiego tworzywa, nie zawierającego latexu, Krzywizna rurki nosowo gardłowej odpowiadająca naturalnej krzywiźnie jamy nosowo gardłowej.Rurki z uchwytem z kodem barwnym ( dopasowanie kolorystycznie do właściwego rozmiaru cewnika do odsysania ). Budowa uchwytu blokuje rurkę przed wpadnięciem głębiej do otworu nosowego.Końcówka rurki zaokrąglona i ścięta pod kątem, co powoduje, że jest łatwa do założenia i bezpieczna dla pacjenta . Rozmiary od nr 4 ( 4mm/20fr, kod barwny zielona ) do nr 9 ( 9mm/38fr, kod barwny fioletowa ). </t>
  </si>
  <si>
    <t>NAZWA ASORTYMENTU</t>
  </si>
  <si>
    <t>uchwyt z zabezpieczeniem przeciwzałkuciowym x 50 szt</t>
  </si>
  <si>
    <t>Sterylna igła systemowa 0,8  kompatybilna z probówkami i uchwytem x 100 szt.</t>
  </si>
  <si>
    <t>Igła systemowa motylkowa 0,8 z zabezpieczeniem przed przypadkowym zakłuciem x 50 szt</t>
  </si>
  <si>
    <t xml:space="preserve">Probówka do koagulologii 1,8 ml z cytrynianem sodu 3,2 % z ograniczoną pustą przestrzenią martwą  o podwójnych ściankach x 50 szt
</t>
  </si>
  <si>
    <t>Probówka biochemiczna 4-5 ml z aktywatorem wykrzepiania x 50 szt.</t>
  </si>
  <si>
    <t xml:space="preserve">Probówki 5 ml z aktywatorem wykrzepiania i żelem  x 50 szt
</t>
  </si>
  <si>
    <t>Probówka do oznaczeń glukozy z dodatkiem NaF oraz szczawianu potasu 2-3 ml x 50 szt</t>
  </si>
  <si>
    <t>Probówka do morfologii 2-3 ml z K 3 EDTA x 50 szt.</t>
  </si>
  <si>
    <t>Probówka plastikowa do OB 1,5-2,75 ml (do pomiaru logarytmicznego krwi) x 50 szt.</t>
  </si>
  <si>
    <t>Uchwyt jednorazowy  do igły systemowej bez zabezpieczenia  x 100 szt.</t>
  </si>
  <si>
    <t xml:space="preserve">3 szt </t>
  </si>
  <si>
    <t>Standardowy rozmiar probówek: 13 mm x 75 mm lub 13 mm x100 mm, za wyjątkiem probówek do OB</t>
  </si>
  <si>
    <t>Czas wykrzepiania (surowica) max. 30 min (nie dotyczy pacjentów leczonych antykoagulantami)- załączyć oświadczenie/ inny dokument wydany przez producenta systemu</t>
  </si>
  <si>
    <r>
      <rPr>
        <sz val="12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TimesNewRomanPSMT"/>
        <family val="1"/>
      </rPr>
      <t>analizator biochemiczny BA 400</t>
    </r>
  </si>
  <si>
    <r>
      <rPr>
        <sz val="12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TimesNewRomanPSMT"/>
        <family val="1"/>
      </rPr>
      <t>analizator immunochemiczny Cobas  e 411</t>
    </r>
  </si>
  <si>
    <t>Termin ważności dla igieł i probówek nie krótszy niż 10 miesięcy od daty dostarczenia, za wyjątkiem probówek do OB, gdzie  dopuszczalny jest termin ważności 6 miesięcy</t>
  </si>
  <si>
    <t xml:space="preserve">Wszystkie elementy systemu pobierania krwi ( igły,probówki,uchwyty adaptery) , muszą pochodzić od jednego producenta i zawierać jego logo -na potwierdzenie wymagane jest oświadczenie producenta/wykonawcy. </t>
  </si>
  <si>
    <r>
      <rPr>
        <sz val="11"/>
        <color indexed="8"/>
        <rFont val="Times New Roman"/>
        <family val="1"/>
      </rPr>
      <t>TAK</t>
    </r>
    <r>
      <rPr>
        <b/>
        <sz val="11"/>
        <color indexed="8"/>
        <rFont val="Times New Roman"/>
        <family val="1"/>
      </rPr>
      <t>- 10 pkt</t>
    </r>
  </si>
  <si>
    <t>Znacznik pobrania na etykiecie probówki</t>
  </si>
  <si>
    <r>
      <rPr>
        <sz val="11"/>
        <color indexed="8"/>
        <rFont val="Times New Roman"/>
        <family val="1"/>
      </rPr>
      <t xml:space="preserve">TAK- </t>
    </r>
    <r>
      <rPr>
        <b/>
        <sz val="11"/>
        <color indexed="8"/>
        <rFont val="Times New Roman"/>
        <family val="1"/>
      </rPr>
      <t>10 pkt</t>
    </r>
  </si>
  <si>
    <t>Zdejmowanie korka z probówki bez konieczności jego odkręcania (nie dotyczy probówki do OB)</t>
  </si>
  <si>
    <r>
      <rPr>
        <sz val="11"/>
        <color indexed="8"/>
        <rFont val="Times New Roman"/>
        <family val="1"/>
      </rPr>
      <t>TAK- 0</t>
    </r>
    <r>
      <rPr>
        <b/>
        <sz val="11"/>
        <color indexed="8"/>
        <rFont val="Times New Roman"/>
        <family val="1"/>
      </rPr>
      <t xml:space="preserve"> pkt</t>
    </r>
  </si>
  <si>
    <t>NIE- 10 pkt</t>
  </si>
  <si>
    <r>
      <t xml:space="preserve">RĘKAWICE CHIRURGICZNE SYNTETYCZNE, BEZLATEKSOWE, NEOPRENOWE, </t>
    </r>
    <r>
      <rPr>
        <b/>
        <sz val="11"/>
        <color indexed="8"/>
        <rFont val="Calibri"/>
        <family val="2"/>
      </rPr>
      <t>ROZMIAR 7-8</t>
    </r>
    <r>
      <rPr>
        <sz val="11"/>
        <color indexed="8"/>
        <rFont val="Calibri"/>
        <family val="2"/>
      </rPr>
      <t xml:space="preserve">. Bezpudrowy syntetyczny polichloropren (Neopren)  z syntetyczną powłoką polimerową Bezpudrowe zgodnie z  EN455-3  .Syntetyczna powłoka polimerowa E-Z  Glide  jako wewnętrzna  technologia wielowarstwowegoułatwiania nakładania z poliakrylem i  surfaktantem (wewnętrzna powierzchnia powlekana do Nakładanie ręcznego zakładania na sucho i wilgotno )Grubość opuszek palca 19 mm.
</t>
    </r>
    <r>
      <rPr>
        <b/>
        <sz val="11"/>
        <color indexed="8"/>
        <rFont val="Calibri"/>
        <family val="2"/>
      </rPr>
      <t xml:space="preserve">Zgodnie z wymogami rozporządzenia w sprawie środków ochrony indywidualnej (UE) Certyfikacja PPE 2016/425 Kategoria III. Zgodny z normami EN 420, EN ISO 374-1, EN 374-2, EN 16523-1, EN 374-4, EN ISO 374-5 ,ASTM F1671
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</si>
</sst>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[Red]\-#,##0.00&quot; zł&quot;"/>
    <numFmt numFmtId="167" formatCode="_-* #,##0.00&quot; zł&quot;_-;\-* #,##0.00&quot; zł&quot;_-;_-* \-??&quot; zł&quot;_-;_-@_-"/>
    <numFmt numFmtId="168" formatCode="dd\ mmm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  <numFmt numFmtId="174" formatCode="0.0000"/>
    <numFmt numFmtId="175" formatCode="0.00000"/>
    <numFmt numFmtId="176" formatCode="0.000"/>
  </numFmts>
  <fonts count="6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NewRomanPS-BoldMT"/>
      <family val="0"/>
    </font>
    <font>
      <sz val="10"/>
      <color indexed="8"/>
      <name val="TimesNewRomanPSMT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NewRomanPS-BoldMT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NewRomanPS-BoldMT"/>
      <family val="0"/>
    </font>
    <font>
      <b/>
      <sz val="10"/>
      <color rgb="FF000000"/>
      <name val="TimesNewRomanPS-BoldMT"/>
      <family val="0"/>
    </font>
    <font>
      <sz val="10"/>
      <color rgb="FF000000"/>
      <name val="TimesNewRomanPSMT"/>
      <family val="1"/>
    </font>
    <font>
      <sz val="12"/>
      <color rgb="FF000000"/>
      <name val="Symbol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53" applyFont="1" applyAlignment="1">
      <alignment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top" wrapText="1"/>
      <protection/>
    </xf>
    <xf numFmtId="4" fontId="0" fillId="0" borderId="10" xfId="53" applyNumberFormat="1" applyFont="1" applyBorder="1" applyAlignment="1">
      <alignment horizontal="center" vertical="center" wrapText="1"/>
      <protection/>
    </xf>
    <xf numFmtId="9" fontId="0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top" wrapText="1"/>
    </xf>
    <xf numFmtId="173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center"/>
      <protection/>
    </xf>
    <xf numFmtId="0" fontId="46" fillId="0" borderId="18" xfId="0" applyFont="1" applyBorder="1" applyAlignment="1" applyProtection="1">
      <alignment vertical="top" wrapText="1"/>
      <protection/>
    </xf>
    <xf numFmtId="0" fontId="46" fillId="0" borderId="18" xfId="0" applyFont="1" applyBorder="1" applyAlignment="1" applyProtection="1">
      <alignment horizontal="center" vertical="top"/>
      <protection/>
    </xf>
    <xf numFmtId="0" fontId="46" fillId="0" borderId="18" xfId="0" applyFont="1" applyBorder="1" applyAlignment="1" applyProtection="1">
      <alignment vertical="top"/>
      <protection/>
    </xf>
    <xf numFmtId="0" fontId="46" fillId="0" borderId="1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6" fillId="0" borderId="0" xfId="57">
      <alignment/>
      <protection/>
    </xf>
    <xf numFmtId="0" fontId="54" fillId="0" borderId="19" xfId="57" applyFont="1" applyBorder="1" applyAlignment="1" applyProtection="1">
      <alignment horizontal="center" vertical="center" wrapText="1"/>
      <protection/>
    </xf>
    <xf numFmtId="0" fontId="55" fillId="0" borderId="0" xfId="57" applyFont="1" applyAlignment="1" applyProtection="1">
      <alignment vertical="center"/>
      <protection/>
    </xf>
    <xf numFmtId="0" fontId="56" fillId="0" borderId="0" xfId="57" applyFont="1" applyAlignment="1" applyProtection="1">
      <alignment vertical="center"/>
      <protection/>
    </xf>
    <xf numFmtId="0" fontId="57" fillId="0" borderId="0" xfId="57" applyFont="1" applyAlignment="1" applyProtection="1">
      <alignment vertical="center"/>
      <protection/>
    </xf>
    <xf numFmtId="0" fontId="57" fillId="0" borderId="20" xfId="57" applyFont="1" applyBorder="1" applyAlignment="1" applyProtection="1">
      <alignment horizontal="center" vertical="center" wrapText="1"/>
      <protection/>
    </xf>
    <xf numFmtId="0" fontId="57" fillId="0" borderId="21" xfId="57" applyFont="1" applyBorder="1" applyAlignment="1" applyProtection="1">
      <alignment horizontal="center" vertical="center" wrapText="1"/>
      <protection/>
    </xf>
    <xf numFmtId="0" fontId="57" fillId="0" borderId="22" xfId="57" applyFont="1" applyBorder="1" applyAlignment="1" applyProtection="1">
      <alignment horizontal="center" vertical="center" wrapText="1"/>
      <protection/>
    </xf>
    <xf numFmtId="0" fontId="57" fillId="0" borderId="23" xfId="57" applyFont="1" applyBorder="1" applyAlignment="1" applyProtection="1">
      <alignment horizontal="center" vertical="center" wrapText="1"/>
      <protection/>
    </xf>
    <xf numFmtId="0" fontId="58" fillId="0" borderId="23" xfId="57" applyFont="1" applyBorder="1" applyAlignment="1" applyProtection="1">
      <alignment vertical="top" wrapText="1"/>
      <protection/>
    </xf>
    <xf numFmtId="0" fontId="58" fillId="0" borderId="24" xfId="57" applyFont="1" applyBorder="1" applyAlignment="1" applyProtection="1">
      <alignment vertical="top" wrapText="1"/>
      <protection/>
    </xf>
    <xf numFmtId="0" fontId="59" fillId="0" borderId="24" xfId="57" applyFont="1" applyBorder="1" applyAlignment="1" applyProtection="1">
      <alignment horizontal="left" vertical="top" wrapText="1"/>
      <protection/>
    </xf>
    <xf numFmtId="0" fontId="59" fillId="0" borderId="23" xfId="57" applyFont="1" applyBorder="1" applyAlignment="1" applyProtection="1">
      <alignment horizontal="left" vertical="top" wrapText="1"/>
      <protection/>
    </xf>
    <xf numFmtId="0" fontId="60" fillId="0" borderId="0" xfId="57" applyFont="1" applyAlignment="1" applyProtection="1">
      <alignment vertical="center"/>
      <protection/>
    </xf>
    <xf numFmtId="0" fontId="61" fillId="0" borderId="0" xfId="57" applyFont="1" applyAlignment="1" applyProtection="1">
      <alignment vertical="center"/>
      <protection/>
    </xf>
    <xf numFmtId="0" fontId="54" fillId="0" borderId="25" xfId="57" applyFont="1" applyBorder="1" applyAlignment="1" applyProtection="1">
      <alignment horizontal="center" vertical="center" wrapText="1"/>
      <protection/>
    </xf>
    <xf numFmtId="0" fontId="54" fillId="0" borderId="24" xfId="57" applyFont="1" applyBorder="1" applyAlignment="1" applyProtection="1">
      <alignment horizontal="left" vertical="top" wrapText="1"/>
      <protection/>
    </xf>
    <xf numFmtId="0" fontId="54" fillId="0" borderId="24" xfId="57" applyFont="1" applyBorder="1" applyAlignment="1" applyProtection="1">
      <alignment horizontal="center" vertical="center" wrapText="1"/>
      <protection/>
    </xf>
    <xf numFmtId="0" fontId="54" fillId="0" borderId="21" xfId="57" applyFont="1" applyBorder="1" applyAlignment="1" applyProtection="1">
      <alignment horizontal="center" vertical="center" wrapText="1"/>
      <protection/>
    </xf>
    <xf numFmtId="0" fontId="54" fillId="0" borderId="23" xfId="57" applyFont="1" applyBorder="1" applyAlignment="1" applyProtection="1">
      <alignment horizontal="left" vertical="top" wrapText="1"/>
      <protection/>
    </xf>
    <xf numFmtId="0" fontId="54" fillId="0" borderId="23" xfId="57" applyFont="1" applyBorder="1" applyAlignment="1" applyProtection="1">
      <alignment horizontal="center" vertical="center" wrapText="1"/>
      <protection/>
    </xf>
    <xf numFmtId="0" fontId="54" fillId="0" borderId="22" xfId="57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6" xfId="53" applyFont="1" applyBorder="1" applyAlignment="1">
      <alignment horizontal="left" vertical="center"/>
      <protection/>
    </xf>
    <xf numFmtId="0" fontId="54" fillId="0" borderId="19" xfId="57" applyFont="1" applyBorder="1" applyAlignment="1" applyProtection="1">
      <alignment horizontal="center" vertical="center" wrapText="1"/>
      <protection/>
    </xf>
    <xf numFmtId="0" fontId="57" fillId="0" borderId="19" xfId="57" applyFont="1" applyBorder="1" applyAlignment="1" applyProtection="1">
      <alignment horizontal="center" vertical="center" wrapText="1"/>
      <protection/>
    </xf>
    <xf numFmtId="0" fontId="54" fillId="0" borderId="19" xfId="57" applyFont="1" applyBorder="1" applyAlignment="1" applyProtection="1">
      <alignment horizontal="left" vertical="top" wrapText="1"/>
      <protection/>
    </xf>
    <xf numFmtId="0" fontId="57" fillId="0" borderId="19" xfId="57" applyFont="1" applyBorder="1" applyAlignment="1" applyProtection="1">
      <alignment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90" zoomScaleNormal="90" zoomScalePageLayoutView="0" workbookViewId="0" topLeftCell="B1">
      <selection activeCell="I4" sqref="I4"/>
    </sheetView>
  </sheetViews>
  <sheetFormatPr defaultColWidth="9.00390625" defaultRowHeight="15"/>
  <cols>
    <col min="1" max="1" width="3.421875" style="13" customWidth="1"/>
    <col min="2" max="2" width="86.421875" style="1" customWidth="1"/>
    <col min="3" max="3" width="19.140625" style="1" customWidth="1"/>
    <col min="4" max="4" width="9.57421875" style="1" customWidth="1"/>
    <col min="5" max="5" width="6.7109375" style="1" customWidth="1"/>
    <col min="6" max="6" width="14.140625" style="1" customWidth="1"/>
    <col min="7" max="7" width="16.421875" style="1" customWidth="1"/>
    <col min="8" max="8" width="10.140625" style="1" customWidth="1"/>
    <col min="9" max="9" width="19.8515625" style="1" customWidth="1"/>
    <col min="10" max="10" width="20.7109375" style="1" customWidth="1"/>
    <col min="11" max="11" width="17.00390625" style="1" customWidth="1"/>
    <col min="12" max="12" width="18.7109375" style="1" customWidth="1"/>
    <col min="13" max="13" width="20.421875" style="1" customWidth="1"/>
    <col min="14" max="16384" width="9.00390625" style="1" customWidth="1"/>
  </cols>
  <sheetData>
    <row r="1" spans="1:7" ht="30" customHeight="1">
      <c r="A1" s="100" t="s">
        <v>17</v>
      </c>
      <c r="B1" s="100"/>
      <c r="C1" s="100"/>
      <c r="D1" s="100"/>
      <c r="E1" s="100"/>
      <c r="F1" s="100"/>
      <c r="G1" s="100"/>
    </row>
    <row r="2" spans="1:13" ht="29.25" customHeight="1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6.5" customHeight="1">
      <c r="A3" s="2">
        <v>1</v>
      </c>
      <c r="B3" s="101" t="s">
        <v>18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30" customHeight="1">
      <c r="A4" s="2" t="s">
        <v>13</v>
      </c>
      <c r="B4" s="4" t="s">
        <v>19</v>
      </c>
      <c r="C4" s="2"/>
      <c r="D4" s="2" t="s">
        <v>15</v>
      </c>
      <c r="E4" s="2">
        <v>10</v>
      </c>
      <c r="F4" s="5"/>
      <c r="G4" s="5"/>
      <c r="H4" s="6">
        <v>0.08</v>
      </c>
      <c r="I4" s="5">
        <f>G4*H4</f>
        <v>0</v>
      </c>
      <c r="J4" s="5">
        <f>G4+I4</f>
        <v>0</v>
      </c>
      <c r="K4" s="2"/>
      <c r="L4" s="2"/>
      <c r="M4" s="2"/>
    </row>
    <row r="5" spans="1:13" ht="49.5" customHeight="1">
      <c r="A5" s="2">
        <v>2</v>
      </c>
      <c r="B5" s="101" t="s">
        <v>20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30" customHeight="1">
      <c r="A6" s="2" t="s">
        <v>13</v>
      </c>
      <c r="B6" s="4" t="s">
        <v>21</v>
      </c>
      <c r="C6" s="2"/>
      <c r="D6" s="2" t="s">
        <v>15</v>
      </c>
      <c r="E6" s="2">
        <v>100</v>
      </c>
      <c r="F6" s="5"/>
      <c r="G6" s="5"/>
      <c r="H6" s="6">
        <v>0.08</v>
      </c>
      <c r="I6" s="5">
        <f>G6*H6</f>
        <v>0</v>
      </c>
      <c r="J6" s="5">
        <f>G6+I6</f>
        <v>0</v>
      </c>
      <c r="K6" s="2"/>
      <c r="L6" s="2"/>
      <c r="M6" s="2"/>
    </row>
    <row r="7" spans="1:13" ht="24" customHeight="1">
      <c r="A7" s="2">
        <v>3</v>
      </c>
      <c r="B7" s="22" t="s">
        <v>22</v>
      </c>
      <c r="C7" s="23"/>
      <c r="D7" s="2" t="s">
        <v>15</v>
      </c>
      <c r="E7" s="2">
        <v>10</v>
      </c>
      <c r="F7" s="12"/>
      <c r="G7" s="5"/>
      <c r="H7" s="6">
        <v>0.08</v>
      </c>
      <c r="I7" s="5">
        <f>G7*H7</f>
        <v>0</v>
      </c>
      <c r="J7" s="5">
        <f>G7+I7</f>
        <v>0</v>
      </c>
      <c r="K7" s="23"/>
      <c r="L7" s="23"/>
      <c r="M7" s="23"/>
    </row>
    <row r="8" spans="1:10" ht="15.75" customHeight="1">
      <c r="A8" s="24"/>
      <c r="F8" s="25" t="s">
        <v>16</v>
      </c>
      <c r="G8" s="26">
        <f>SUM(G4:G7)</f>
        <v>0</v>
      </c>
      <c r="H8" s="27"/>
      <c r="I8" s="26"/>
      <c r="J8" s="26">
        <f>J4+J6+J7</f>
        <v>0</v>
      </c>
    </row>
    <row r="9" ht="17.25" customHeight="1"/>
    <row r="10" ht="16.5" customHeight="1">
      <c r="K10" s="17">
        <f>J4+J6+J7</f>
        <v>0</v>
      </c>
    </row>
    <row r="11" spans="7:9" ht="18" customHeight="1">
      <c r="G11" s="17"/>
      <c r="I11" s="17"/>
    </row>
  </sheetData>
  <sheetProtection selectLockedCells="1" selectUnlockedCells="1"/>
  <mergeCells count="3">
    <mergeCell ref="A1:G1"/>
    <mergeCell ref="B3:M3"/>
    <mergeCell ref="B5:M5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D4">
      <selection activeCell="I4" sqref="I4"/>
    </sheetView>
  </sheetViews>
  <sheetFormatPr defaultColWidth="9.00390625" defaultRowHeight="15"/>
  <cols>
    <col min="1" max="1" width="3.421875" style="13" customWidth="1"/>
    <col min="2" max="2" width="80.7109375" style="1" customWidth="1"/>
    <col min="3" max="3" width="12.421875" style="1" customWidth="1"/>
    <col min="4" max="4" width="9.00390625" style="1" customWidth="1"/>
    <col min="5" max="5" width="7.421875" style="1" customWidth="1"/>
    <col min="6" max="6" width="7.00390625" style="1" customWidth="1"/>
    <col min="7" max="7" width="9.8515625" style="1" customWidth="1"/>
    <col min="8" max="8" width="9.421875" style="1" customWidth="1"/>
    <col min="9" max="9" width="11.00390625" style="1" customWidth="1"/>
    <col min="10" max="10" width="10.28125" style="1" customWidth="1"/>
    <col min="11" max="11" width="17.00390625" style="1" customWidth="1"/>
    <col min="12" max="12" width="11.8515625" style="1" customWidth="1"/>
    <col min="13" max="13" width="23.00390625" style="1" customWidth="1"/>
    <col min="14" max="16384" width="9.00390625" style="1" customWidth="1"/>
  </cols>
  <sheetData>
    <row r="1" spans="1:7" ht="15.75" customHeight="1">
      <c r="A1" s="102" t="s">
        <v>23</v>
      </c>
      <c r="B1" s="102"/>
      <c r="C1" s="102"/>
      <c r="D1" s="102"/>
      <c r="E1" s="102"/>
      <c r="F1" s="102"/>
      <c r="G1" s="102"/>
    </row>
    <row r="2" spans="1:13" ht="29.25" customHeight="1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257.25" customHeight="1">
      <c r="A3" s="2">
        <v>1</v>
      </c>
      <c r="B3" s="22" t="s">
        <v>24</v>
      </c>
      <c r="C3" s="3"/>
      <c r="D3" s="2" t="s">
        <v>15</v>
      </c>
      <c r="E3" s="3">
        <v>20</v>
      </c>
      <c r="F3" s="3"/>
      <c r="G3" s="3"/>
      <c r="H3" s="21">
        <v>0.08</v>
      </c>
      <c r="I3" s="3">
        <f aca="true" t="shared" si="0" ref="I3:I8">G3*H3</f>
        <v>0</v>
      </c>
      <c r="J3" s="3">
        <f aca="true" t="shared" si="1" ref="J3:J8">G3+I3</f>
        <v>0</v>
      </c>
      <c r="K3" s="3"/>
      <c r="L3" s="3"/>
      <c r="M3" s="3"/>
    </row>
    <row r="4" spans="1:13" ht="24" customHeight="1">
      <c r="A4" s="2">
        <v>2</v>
      </c>
      <c r="B4" s="22" t="s">
        <v>25</v>
      </c>
      <c r="C4" s="3"/>
      <c r="D4" s="2" t="s">
        <v>15</v>
      </c>
      <c r="E4" s="3">
        <v>20</v>
      </c>
      <c r="F4" s="3"/>
      <c r="G4" s="3"/>
      <c r="H4" s="21">
        <v>0.08</v>
      </c>
      <c r="I4" s="3">
        <f t="shared" si="0"/>
        <v>0</v>
      </c>
      <c r="J4" s="3">
        <f t="shared" si="1"/>
        <v>0</v>
      </c>
      <c r="K4" s="3"/>
      <c r="L4" s="3"/>
      <c r="M4" s="3"/>
    </row>
    <row r="5" spans="1:13" ht="32.25" customHeight="1">
      <c r="A5" s="2">
        <v>3</v>
      </c>
      <c r="B5" s="22" t="s">
        <v>26</v>
      </c>
      <c r="C5" s="3"/>
      <c r="D5" s="2" t="s">
        <v>27</v>
      </c>
      <c r="E5" s="3">
        <v>20</v>
      </c>
      <c r="F5" s="3"/>
      <c r="G5" s="3"/>
      <c r="H5" s="21">
        <v>0.08</v>
      </c>
      <c r="I5" s="3">
        <f t="shared" si="0"/>
        <v>0</v>
      </c>
      <c r="J5" s="3">
        <f t="shared" si="1"/>
        <v>0</v>
      </c>
      <c r="K5" s="3"/>
      <c r="L5" s="3"/>
      <c r="M5" s="3"/>
    </row>
    <row r="6" spans="1:13" ht="53.25" customHeight="1">
      <c r="A6" s="2">
        <v>4</v>
      </c>
      <c r="B6" s="22" t="s">
        <v>28</v>
      </c>
      <c r="C6" s="3"/>
      <c r="D6" s="2" t="s">
        <v>27</v>
      </c>
      <c r="E6" s="3">
        <v>90</v>
      </c>
      <c r="F6" s="3"/>
      <c r="G6" s="3"/>
      <c r="H6" s="21">
        <v>0.08</v>
      </c>
      <c r="I6" s="3">
        <f t="shared" si="0"/>
        <v>0</v>
      </c>
      <c r="J6" s="3">
        <f t="shared" si="1"/>
        <v>0</v>
      </c>
      <c r="K6" s="3"/>
      <c r="L6" s="3"/>
      <c r="M6" s="3"/>
    </row>
    <row r="7" spans="1:13" ht="112.5" customHeight="1">
      <c r="A7" s="2">
        <v>5</v>
      </c>
      <c r="B7" s="22" t="s">
        <v>99</v>
      </c>
      <c r="C7" s="3"/>
      <c r="D7" s="2" t="s">
        <v>15</v>
      </c>
      <c r="E7" s="3">
        <v>10</v>
      </c>
      <c r="F7" s="3"/>
      <c r="G7" s="3"/>
      <c r="H7" s="21">
        <v>0.08</v>
      </c>
      <c r="I7" s="3">
        <f t="shared" si="0"/>
        <v>0</v>
      </c>
      <c r="J7" s="3">
        <f t="shared" si="1"/>
        <v>0</v>
      </c>
      <c r="K7" s="3"/>
      <c r="L7" s="3"/>
      <c r="M7" s="3"/>
    </row>
    <row r="8" spans="1:13" ht="36.75" customHeight="1">
      <c r="A8" s="2">
        <v>6</v>
      </c>
      <c r="B8" s="20" t="s">
        <v>29</v>
      </c>
      <c r="C8" s="2"/>
      <c r="D8" s="11" t="s">
        <v>15</v>
      </c>
      <c r="E8" s="11">
        <v>50</v>
      </c>
      <c r="F8" s="12"/>
      <c r="G8" s="3"/>
      <c r="H8" s="21">
        <v>0.08</v>
      </c>
      <c r="I8" s="3">
        <f t="shared" si="0"/>
        <v>0</v>
      </c>
      <c r="J8" s="3">
        <f t="shared" si="1"/>
        <v>0</v>
      </c>
      <c r="K8" s="11"/>
      <c r="L8" s="11"/>
      <c r="M8" s="11"/>
    </row>
    <row r="9" spans="6:11" ht="25.5" customHeight="1">
      <c r="F9" s="14" t="s">
        <v>16</v>
      </c>
      <c r="G9" s="15">
        <f>SUM(G3:G8)</f>
        <v>0</v>
      </c>
      <c r="H9" s="16"/>
      <c r="I9" s="15"/>
      <c r="J9" s="56">
        <f>SUM(J3:J8)</f>
        <v>0</v>
      </c>
      <c r="K9" s="1">
        <f>SUM(J3:J8)</f>
        <v>0</v>
      </c>
    </row>
  </sheetData>
  <sheetProtection selectLockedCells="1" selectUnlockedCells="1"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D1">
      <selection activeCell="I4" sqref="I4"/>
    </sheetView>
  </sheetViews>
  <sheetFormatPr defaultColWidth="9.00390625" defaultRowHeight="15"/>
  <cols>
    <col min="1" max="1" width="3.421875" style="13" customWidth="1"/>
    <col min="2" max="2" width="41.7109375" style="1" customWidth="1"/>
    <col min="3" max="3" width="12.421875" style="1" customWidth="1"/>
    <col min="4" max="4" width="11.8515625" style="1" customWidth="1"/>
    <col min="5" max="5" width="7.421875" style="1" customWidth="1"/>
    <col min="6" max="6" width="10.7109375" style="1" customWidth="1"/>
    <col min="7" max="7" width="14.421875" style="1" customWidth="1"/>
    <col min="8" max="8" width="10.8515625" style="1" customWidth="1"/>
    <col min="9" max="9" width="11.00390625" style="1" customWidth="1"/>
    <col min="10" max="10" width="10.28125" style="1" customWidth="1"/>
    <col min="11" max="11" width="17.00390625" style="1" customWidth="1"/>
    <col min="12" max="12" width="11.8515625" style="1" customWidth="1"/>
    <col min="13" max="13" width="25.140625" style="1" customWidth="1"/>
    <col min="14" max="16384" width="9.00390625" style="1" customWidth="1"/>
  </cols>
  <sheetData>
    <row r="1" spans="1:7" ht="15.75" customHeight="1">
      <c r="A1" s="103" t="s">
        <v>33</v>
      </c>
      <c r="B1" s="103"/>
      <c r="C1" s="103"/>
      <c r="D1" s="103"/>
      <c r="E1" s="103"/>
      <c r="F1" s="103"/>
      <c r="G1" s="103"/>
    </row>
    <row r="2" spans="1:13" ht="29.25" customHeight="1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30" customHeight="1">
      <c r="A3" s="2">
        <v>1</v>
      </c>
      <c r="B3" s="30" t="s">
        <v>94</v>
      </c>
      <c r="C3" s="2"/>
      <c r="D3" s="2" t="s">
        <v>15</v>
      </c>
      <c r="E3" s="2">
        <v>500</v>
      </c>
      <c r="F3" s="7"/>
      <c r="G3" s="5"/>
      <c r="H3" s="32">
        <v>0.08</v>
      </c>
      <c r="I3" s="5">
        <f>G3*H3</f>
        <v>0</v>
      </c>
      <c r="J3" s="5">
        <f>G3+I3</f>
        <v>0</v>
      </c>
      <c r="K3" s="2"/>
      <c r="L3" s="2"/>
      <c r="M3" s="3"/>
    </row>
    <row r="4" spans="6:11" ht="30" customHeight="1">
      <c r="F4" s="14" t="s">
        <v>16</v>
      </c>
      <c r="G4" s="15"/>
      <c r="H4" s="16"/>
      <c r="I4" s="15"/>
      <c r="J4" s="15">
        <f>SUM(J3)</f>
        <v>0</v>
      </c>
      <c r="K4" s="17"/>
    </row>
  </sheetData>
  <sheetProtection selectLockedCells="1" selectUnlockedCells="1"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I4" sqref="I4"/>
    </sheetView>
  </sheetViews>
  <sheetFormatPr defaultColWidth="9.00390625" defaultRowHeight="15"/>
  <cols>
    <col min="1" max="1" width="3.421875" style="13" customWidth="1"/>
    <col min="2" max="2" width="54.421875" style="1" customWidth="1"/>
    <col min="3" max="3" width="12.421875" style="1" customWidth="1"/>
    <col min="4" max="4" width="7.28125" style="1" customWidth="1"/>
    <col min="5" max="5" width="7.421875" style="1" customWidth="1"/>
    <col min="6" max="6" width="10.7109375" style="33" customWidth="1"/>
    <col min="7" max="7" width="14.421875" style="1" customWidth="1"/>
    <col min="8" max="8" width="10.8515625" style="1" customWidth="1"/>
    <col min="9" max="9" width="12.7109375" style="1" customWidth="1"/>
    <col min="10" max="10" width="13.57421875" style="1" customWidth="1"/>
    <col min="11" max="11" width="17.00390625" style="1" customWidth="1"/>
    <col min="12" max="12" width="11.8515625" style="1" customWidth="1"/>
    <col min="13" max="13" width="24.421875" style="1" customWidth="1"/>
    <col min="14" max="16384" width="9.00390625" style="1" customWidth="1"/>
  </cols>
  <sheetData>
    <row r="1" spans="1:7" ht="15.75" customHeight="1">
      <c r="A1" s="103" t="s">
        <v>34</v>
      </c>
      <c r="B1" s="103"/>
      <c r="C1" s="103"/>
      <c r="D1" s="103"/>
      <c r="E1" s="103"/>
      <c r="F1" s="103"/>
      <c r="G1" s="103"/>
    </row>
    <row r="2" spans="1:13" ht="29.25" customHeight="1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8" t="s">
        <v>11</v>
      </c>
      <c r="M2" s="3" t="s">
        <v>12</v>
      </c>
    </row>
    <row r="3" spans="1:13" ht="112.5" customHeight="1">
      <c r="A3" s="2">
        <v>1</v>
      </c>
      <c r="B3" s="22" t="s">
        <v>96</v>
      </c>
      <c r="C3" s="2"/>
      <c r="D3" s="2" t="s">
        <v>15</v>
      </c>
      <c r="E3" s="54">
        <v>30</v>
      </c>
      <c r="F3" s="29"/>
      <c r="G3" s="5"/>
      <c r="H3" s="6">
        <v>0.08</v>
      </c>
      <c r="I3" s="5">
        <f>G3*H3</f>
        <v>0</v>
      </c>
      <c r="J3" s="5">
        <f>G3+I3</f>
        <v>0</v>
      </c>
      <c r="K3" s="2"/>
      <c r="L3" s="8"/>
      <c r="M3" s="4"/>
    </row>
    <row r="4" spans="1:13" ht="108" customHeight="1">
      <c r="A4" s="2">
        <v>2</v>
      </c>
      <c r="B4" s="22" t="s">
        <v>35</v>
      </c>
      <c r="C4" s="2"/>
      <c r="D4" s="2" t="s">
        <v>15</v>
      </c>
      <c r="E4" s="54">
        <v>20</v>
      </c>
      <c r="F4" s="29"/>
      <c r="G4" s="5"/>
      <c r="H4" s="6">
        <v>0.08</v>
      </c>
      <c r="I4" s="5">
        <f>G4*H4</f>
        <v>0</v>
      </c>
      <c r="J4" s="5">
        <f>G4+I4</f>
        <v>0</v>
      </c>
      <c r="K4" s="2"/>
      <c r="L4" s="8"/>
      <c r="M4" s="4"/>
    </row>
    <row r="5" spans="6:10" ht="26.25" customHeight="1">
      <c r="F5" s="35" t="s">
        <v>16</v>
      </c>
      <c r="G5" s="15">
        <f>SUM(G3:G4)</f>
        <v>0</v>
      </c>
      <c r="H5" s="16"/>
      <c r="I5" s="15"/>
      <c r="J5" s="15">
        <f>SUM(J3:J4)</f>
        <v>0</v>
      </c>
    </row>
  </sheetData>
  <sheetProtection selectLockedCells="1" selectUnlockedCells="1"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PageLayoutView="0" workbookViewId="0" topLeftCell="C1">
      <selection activeCell="F3" sqref="F3"/>
    </sheetView>
  </sheetViews>
  <sheetFormatPr defaultColWidth="9.00390625" defaultRowHeight="15"/>
  <cols>
    <col min="1" max="1" width="3.421875" style="13" customWidth="1"/>
    <col min="2" max="2" width="113.28125" style="1" customWidth="1"/>
    <col min="3" max="3" width="12.421875" style="1" customWidth="1"/>
    <col min="4" max="4" width="4.8515625" style="1" customWidth="1"/>
    <col min="5" max="5" width="7.421875" style="1" customWidth="1"/>
    <col min="6" max="6" width="29.421875" style="1" customWidth="1"/>
    <col min="7" max="7" width="14.421875" style="1" customWidth="1"/>
    <col min="8" max="8" width="10.8515625" style="1" customWidth="1"/>
    <col min="9" max="9" width="11.00390625" style="1" customWidth="1"/>
    <col min="10" max="10" width="12.140625" style="1" customWidth="1"/>
    <col min="11" max="11" width="17.00390625" style="1" customWidth="1"/>
    <col min="12" max="12" width="11.8515625" style="1" customWidth="1"/>
    <col min="13" max="13" width="23.421875" style="1" customWidth="1"/>
    <col min="14" max="16384" width="9.00390625" style="1" customWidth="1"/>
  </cols>
  <sheetData>
    <row r="1" spans="1:7" ht="15.75" customHeight="1">
      <c r="A1" s="103" t="s">
        <v>97</v>
      </c>
      <c r="B1" s="103"/>
      <c r="C1" s="103"/>
      <c r="D1" s="103"/>
      <c r="E1" s="103"/>
      <c r="F1" s="103"/>
      <c r="G1" s="103"/>
    </row>
    <row r="2" spans="1:13" ht="29.25" customHeight="1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82.5" customHeight="1">
      <c r="A3" s="2">
        <v>1</v>
      </c>
      <c r="B3" s="22" t="s">
        <v>32</v>
      </c>
      <c r="C3" s="2"/>
      <c r="D3" s="2" t="s">
        <v>37</v>
      </c>
      <c r="E3" s="2">
        <v>45</v>
      </c>
      <c r="F3" s="5">
        <v>0</v>
      </c>
      <c r="G3" s="5"/>
      <c r="H3" s="6">
        <v>0.08</v>
      </c>
      <c r="I3" s="5">
        <f>G3*H3</f>
        <v>0</v>
      </c>
      <c r="J3" s="5">
        <f>G3+I3</f>
        <v>0</v>
      </c>
      <c r="K3" s="2"/>
      <c r="L3" s="8"/>
      <c r="M3" s="4"/>
    </row>
    <row r="4" spans="6:10" ht="30" customHeight="1">
      <c r="F4" s="14"/>
      <c r="G4" s="15"/>
      <c r="H4" s="16"/>
      <c r="I4" s="15"/>
      <c r="J4" s="15">
        <f>SUM(J3)</f>
        <v>0</v>
      </c>
    </row>
  </sheetData>
  <sheetProtection selectLockedCells="1" selectUnlockedCells="1"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30.57421875" style="0" customWidth="1"/>
    <col min="3" max="3" width="13.57421875" style="0" customWidth="1"/>
    <col min="4" max="4" width="28.28125" style="0" customWidth="1"/>
  </cols>
  <sheetData>
    <row r="1" spans="1:13" ht="15">
      <c r="A1" s="104" t="s">
        <v>95</v>
      </c>
      <c r="B1" s="104"/>
      <c r="C1" s="104"/>
      <c r="D1" s="104"/>
      <c r="E1" s="104"/>
      <c r="F1" s="104"/>
      <c r="G1" s="104"/>
      <c r="H1" s="31"/>
      <c r="I1" s="1"/>
      <c r="J1" s="1"/>
      <c r="K1" s="1"/>
      <c r="L1" s="1"/>
      <c r="M1" s="1"/>
    </row>
    <row r="2" spans="1:13" ht="75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5">
      <c r="A3" s="11">
        <v>1</v>
      </c>
      <c r="B3" s="22" t="s">
        <v>92</v>
      </c>
      <c r="C3" s="9"/>
      <c r="D3" s="11" t="s">
        <v>93</v>
      </c>
      <c r="E3" s="9">
        <v>30</v>
      </c>
      <c r="F3" s="55"/>
      <c r="G3" s="55"/>
      <c r="H3" s="57">
        <v>0.08</v>
      </c>
      <c r="I3" s="58">
        <f>G3*H3</f>
        <v>0</v>
      </c>
      <c r="J3" s="58">
        <f>G3+I3</f>
        <v>0</v>
      </c>
      <c r="K3" s="9"/>
      <c r="L3" s="9"/>
      <c r="M3" s="9"/>
    </row>
    <row r="4" spans="1:13" ht="15">
      <c r="A4" s="13"/>
      <c r="B4" s="1"/>
      <c r="C4" s="1"/>
      <c r="D4" s="1"/>
      <c r="E4" s="13"/>
      <c r="F4" s="14" t="s">
        <v>16</v>
      </c>
      <c r="G4" s="15"/>
      <c r="H4" s="16"/>
      <c r="I4" s="15"/>
      <c r="J4" s="15">
        <f>SUM(J3)</f>
        <v>0</v>
      </c>
      <c r="K4" s="1"/>
      <c r="L4" s="1"/>
      <c r="M4" s="1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I4" sqref="I4"/>
    </sheetView>
  </sheetViews>
  <sheetFormatPr defaultColWidth="9.00390625" defaultRowHeight="15" customHeight="1"/>
  <cols>
    <col min="1" max="1" width="3.421875" style="13" customWidth="1"/>
    <col min="2" max="2" width="49.421875" style="1" customWidth="1"/>
    <col min="3" max="3" width="18.28125" style="1" customWidth="1"/>
    <col min="4" max="4" width="12.421875" style="1" customWidth="1"/>
    <col min="5" max="5" width="6.57421875" style="1" customWidth="1"/>
    <col min="6" max="6" width="7.421875" style="1" customWidth="1"/>
    <col min="7" max="7" width="10.7109375" style="1" customWidth="1"/>
    <col min="8" max="8" width="14.421875" style="1" customWidth="1"/>
    <col min="9" max="9" width="11.00390625" style="1" customWidth="1"/>
    <col min="10" max="10" width="10.28125" style="1" customWidth="1"/>
    <col min="11" max="11" width="13.140625" style="1" customWidth="1"/>
    <col min="12" max="12" width="16.57421875" style="1" customWidth="1"/>
    <col min="13" max="13" width="11.57421875" style="1" customWidth="1"/>
    <col min="14" max="14" width="17.00390625" style="1" customWidth="1"/>
    <col min="15" max="16384" width="9.00390625" style="1" customWidth="1"/>
  </cols>
  <sheetData>
    <row r="1" spans="1:8" ht="15.75" customHeight="1">
      <c r="A1" s="103" t="s">
        <v>38</v>
      </c>
      <c r="B1" s="103"/>
      <c r="C1" s="103"/>
      <c r="D1" s="103"/>
      <c r="E1" s="103"/>
      <c r="F1" s="103"/>
      <c r="G1" s="103"/>
      <c r="H1" s="31"/>
    </row>
    <row r="2" spans="1:14" ht="29.25" customHeight="1">
      <c r="A2" s="2" t="s">
        <v>0</v>
      </c>
      <c r="B2" s="2" t="s">
        <v>1</v>
      </c>
      <c r="C2" s="2" t="s">
        <v>31</v>
      </c>
      <c r="D2" s="3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ht="112.5" customHeight="1">
      <c r="A3" s="2">
        <v>1</v>
      </c>
      <c r="B3" s="10" t="s">
        <v>39</v>
      </c>
      <c r="C3" s="3" t="s">
        <v>40</v>
      </c>
      <c r="D3" s="2"/>
      <c r="E3" s="2" t="s">
        <v>15</v>
      </c>
      <c r="F3" s="2">
        <v>27000</v>
      </c>
      <c r="G3" s="5"/>
      <c r="H3" s="5"/>
      <c r="I3" s="6">
        <v>0.23</v>
      </c>
      <c r="J3" s="5">
        <f>H3*I3</f>
        <v>0</v>
      </c>
      <c r="K3" s="5">
        <f>H3+J3</f>
        <v>0</v>
      </c>
      <c r="L3" s="2"/>
      <c r="M3" s="8"/>
      <c r="N3" s="4"/>
    </row>
    <row r="4" spans="2:11" ht="25.5" customHeight="1">
      <c r="B4" s="19"/>
      <c r="C4" s="19"/>
      <c r="D4" s="19"/>
      <c r="G4" s="14" t="s">
        <v>16</v>
      </c>
      <c r="H4" s="15"/>
      <c r="I4" s="16"/>
      <c r="J4" s="15"/>
      <c r="K4" s="15">
        <f>SUM(K3)</f>
        <v>0</v>
      </c>
    </row>
    <row r="6" ht="12.75" customHeight="1"/>
  </sheetData>
  <sheetProtection selectLockedCells="1" selectUnlockedCells="1"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3.00390625" style="0" customWidth="1"/>
    <col min="2" max="2" width="47.00390625" style="0" customWidth="1"/>
    <col min="3" max="3" width="18.57421875" style="0" customWidth="1"/>
    <col min="7" max="7" width="12.140625" style="0" customWidth="1"/>
    <col min="9" max="9" width="11.7109375" style="0" customWidth="1"/>
    <col min="10" max="10" width="12.00390625" style="0" customWidth="1"/>
    <col min="11" max="11" width="12.140625" style="0" customWidth="1"/>
    <col min="12" max="12" width="24.421875" style="0" customWidth="1"/>
    <col min="13" max="13" width="17.28125" style="0" customWidth="1"/>
  </cols>
  <sheetData>
    <row r="1" spans="1:13" ht="15">
      <c r="A1" s="105" t="s">
        <v>48</v>
      </c>
      <c r="B1" s="105"/>
      <c r="C1" s="105"/>
      <c r="D1" s="105"/>
      <c r="E1" s="38"/>
      <c r="F1" s="38"/>
      <c r="G1" s="38"/>
      <c r="H1" s="38"/>
      <c r="I1" s="38"/>
      <c r="J1" s="38"/>
      <c r="K1" s="38"/>
      <c r="L1" s="38"/>
      <c r="M1" s="38"/>
    </row>
    <row r="2" spans="1:13" ht="30">
      <c r="A2" s="39" t="s">
        <v>44</v>
      </c>
      <c r="B2" s="40" t="s">
        <v>1</v>
      </c>
      <c r="C2" s="46" t="s">
        <v>2</v>
      </c>
      <c r="D2" s="36" t="s">
        <v>3</v>
      </c>
      <c r="E2" s="41" t="s">
        <v>4</v>
      </c>
      <c r="F2" s="36" t="s">
        <v>5</v>
      </c>
      <c r="G2" s="36" t="s">
        <v>6</v>
      </c>
      <c r="H2" s="36" t="s">
        <v>7</v>
      </c>
      <c r="I2" s="36" t="s">
        <v>45</v>
      </c>
      <c r="J2" s="36" t="s">
        <v>46</v>
      </c>
      <c r="K2" s="36" t="s">
        <v>42</v>
      </c>
      <c r="L2" s="36" t="s">
        <v>43</v>
      </c>
      <c r="M2" s="3" t="s">
        <v>12</v>
      </c>
    </row>
    <row r="3" spans="1:13" ht="245.25" customHeight="1">
      <c r="A3" s="45">
        <v>1</v>
      </c>
      <c r="B3" s="42" t="s">
        <v>124</v>
      </c>
      <c r="C3" s="42"/>
      <c r="D3" s="36" t="s">
        <v>49</v>
      </c>
      <c r="E3" s="36">
        <v>500</v>
      </c>
      <c r="F3" s="36"/>
      <c r="G3" s="43"/>
      <c r="H3" s="44">
        <v>0.08</v>
      </c>
      <c r="I3" s="43">
        <f>G3*H3</f>
        <v>0</v>
      </c>
      <c r="J3" s="43">
        <f>G3+I3</f>
        <v>0</v>
      </c>
      <c r="K3" s="45"/>
      <c r="L3" s="45"/>
      <c r="M3" s="39"/>
    </row>
    <row r="4" spans="6:10" ht="25.5" customHeight="1">
      <c r="F4" s="47" t="s">
        <v>16</v>
      </c>
      <c r="G4" s="28"/>
      <c r="H4" s="48"/>
      <c r="I4" s="28"/>
      <c r="J4" s="28">
        <f>SUM(J3)</f>
        <v>0</v>
      </c>
    </row>
  </sheetData>
  <sheetProtection selectLockedCells="1" selectUn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zoomScalePageLayoutView="0" workbookViewId="0" topLeftCell="A43">
      <selection activeCell="I4" sqref="I4"/>
    </sheetView>
  </sheetViews>
  <sheetFormatPr defaultColWidth="9.140625" defaultRowHeight="15"/>
  <cols>
    <col min="2" max="2" width="91.57421875" style="0" customWidth="1"/>
    <col min="3" max="3" width="18.7109375" style="0" customWidth="1"/>
    <col min="4" max="4" width="16.140625" style="0" customWidth="1"/>
    <col min="5" max="5" width="16.421875" style="0" customWidth="1"/>
    <col min="6" max="6" width="10.140625" style="0" customWidth="1"/>
    <col min="9" max="9" width="10.57421875" style="0" customWidth="1"/>
    <col min="10" max="10" width="15.8515625" style="0" customWidth="1"/>
    <col min="11" max="11" width="15.140625" style="0" customWidth="1"/>
    <col min="12" max="12" width="12.421875" style="0" customWidth="1"/>
  </cols>
  <sheetData>
    <row r="2" ht="15">
      <c r="A2" t="s">
        <v>98</v>
      </c>
    </row>
    <row r="4" spans="1:12" ht="30">
      <c r="A4" s="59" t="s">
        <v>41</v>
      </c>
      <c r="B4" s="59" t="s">
        <v>100</v>
      </c>
      <c r="C4" s="59" t="s">
        <v>3</v>
      </c>
      <c r="D4" s="60" t="s">
        <v>50</v>
      </c>
      <c r="E4" s="59" t="s">
        <v>51</v>
      </c>
      <c r="F4" s="61" t="s">
        <v>6</v>
      </c>
      <c r="G4" s="61" t="s">
        <v>7</v>
      </c>
      <c r="H4" s="62" t="s">
        <v>45</v>
      </c>
      <c r="I4" s="61" t="s">
        <v>9</v>
      </c>
      <c r="J4" s="63" t="s">
        <v>47</v>
      </c>
      <c r="K4" s="61" t="s">
        <v>52</v>
      </c>
      <c r="L4" s="62" t="s">
        <v>11</v>
      </c>
    </row>
    <row r="5" spans="1:14" ht="30">
      <c r="A5" s="59">
        <v>1</v>
      </c>
      <c r="B5" s="64" t="s">
        <v>53</v>
      </c>
      <c r="C5" s="65" t="s">
        <v>14</v>
      </c>
      <c r="D5" s="65">
        <v>25</v>
      </c>
      <c r="E5" s="66"/>
      <c r="F5" s="67"/>
      <c r="G5" s="67"/>
      <c r="H5" s="67"/>
      <c r="I5" s="68"/>
      <c r="J5" s="68" t="s">
        <v>54</v>
      </c>
      <c r="K5" s="68"/>
      <c r="L5" s="68"/>
      <c r="M5" s="49"/>
      <c r="N5" s="36"/>
    </row>
    <row r="6" spans="1:12" ht="15">
      <c r="A6" s="59">
        <v>2</v>
      </c>
      <c r="B6" s="69" t="s">
        <v>101</v>
      </c>
      <c r="C6" s="70" t="s">
        <v>36</v>
      </c>
      <c r="D6" s="70">
        <v>15</v>
      </c>
      <c r="E6" s="71"/>
      <c r="F6" s="71"/>
      <c r="G6" s="71"/>
      <c r="H6" s="71"/>
      <c r="I6" s="72"/>
      <c r="J6" s="72" t="s">
        <v>54</v>
      </c>
      <c r="K6" s="68"/>
      <c r="L6" s="68"/>
    </row>
    <row r="7" spans="1:12" ht="15">
      <c r="A7" s="59">
        <v>3</v>
      </c>
      <c r="B7" s="64" t="s">
        <v>102</v>
      </c>
      <c r="C7" s="65" t="s">
        <v>14</v>
      </c>
      <c r="D7" s="65">
        <v>115</v>
      </c>
      <c r="E7" s="66"/>
      <c r="F7" s="67"/>
      <c r="G7" s="67"/>
      <c r="H7" s="67"/>
      <c r="I7" s="68"/>
      <c r="J7" s="68" t="s">
        <v>54</v>
      </c>
      <c r="K7" s="68"/>
      <c r="L7" s="68"/>
    </row>
    <row r="8" spans="1:12" ht="15">
      <c r="A8" s="59">
        <v>4</v>
      </c>
      <c r="B8" s="64" t="s">
        <v>103</v>
      </c>
      <c r="C8" s="65" t="s">
        <v>14</v>
      </c>
      <c r="D8" s="65">
        <v>124</v>
      </c>
      <c r="E8" s="66"/>
      <c r="F8" s="67"/>
      <c r="G8" s="67"/>
      <c r="H8" s="67"/>
      <c r="I8" s="68"/>
      <c r="J8" s="68" t="s">
        <v>54</v>
      </c>
      <c r="K8" s="68"/>
      <c r="L8" s="68"/>
    </row>
    <row r="9" spans="1:12" ht="38.25" customHeight="1">
      <c r="A9" s="59">
        <v>5</v>
      </c>
      <c r="B9" s="64" t="s">
        <v>104</v>
      </c>
      <c r="C9" s="65" t="s">
        <v>14</v>
      </c>
      <c r="D9" s="65">
        <v>80</v>
      </c>
      <c r="E9" s="66"/>
      <c r="F9" s="67"/>
      <c r="G9" s="67"/>
      <c r="H9" s="67"/>
      <c r="I9" s="68"/>
      <c r="J9" s="68" t="s">
        <v>54</v>
      </c>
      <c r="K9" s="68"/>
      <c r="L9" s="68"/>
    </row>
    <row r="10" spans="1:12" ht="15">
      <c r="A10" s="59">
        <v>6</v>
      </c>
      <c r="B10" s="64" t="s">
        <v>105</v>
      </c>
      <c r="C10" s="65" t="s">
        <v>14</v>
      </c>
      <c r="D10" s="65">
        <v>420</v>
      </c>
      <c r="E10" s="66"/>
      <c r="F10" s="67"/>
      <c r="G10" s="67"/>
      <c r="H10" s="67"/>
      <c r="I10" s="68"/>
      <c r="J10" s="68" t="s">
        <v>54</v>
      </c>
      <c r="K10" s="68"/>
      <c r="L10" s="68"/>
    </row>
    <row r="11" spans="1:12" ht="30">
      <c r="A11" s="59">
        <v>7</v>
      </c>
      <c r="B11" s="64" t="s">
        <v>106</v>
      </c>
      <c r="C11" s="65" t="s">
        <v>14</v>
      </c>
      <c r="D11" s="65">
        <v>20</v>
      </c>
      <c r="E11" s="66"/>
      <c r="F11" s="67"/>
      <c r="G11" s="67"/>
      <c r="H11" s="67"/>
      <c r="I11" s="68"/>
      <c r="J11" s="68" t="s">
        <v>54</v>
      </c>
      <c r="K11" s="68"/>
      <c r="L11" s="68"/>
    </row>
    <row r="12" spans="1:12" ht="31.5" customHeight="1">
      <c r="A12" s="59">
        <v>8</v>
      </c>
      <c r="B12" s="64" t="s">
        <v>107</v>
      </c>
      <c r="C12" s="65" t="s">
        <v>14</v>
      </c>
      <c r="D12" s="65">
        <v>20</v>
      </c>
      <c r="E12" s="66"/>
      <c r="F12" s="67"/>
      <c r="G12" s="67"/>
      <c r="H12" s="67"/>
      <c r="I12" s="68"/>
      <c r="J12" s="68" t="s">
        <v>54</v>
      </c>
      <c r="K12" s="68"/>
      <c r="L12" s="68"/>
    </row>
    <row r="13" spans="1:12" ht="16.5" customHeight="1">
      <c r="A13" s="59">
        <v>9</v>
      </c>
      <c r="B13" s="66" t="s">
        <v>108</v>
      </c>
      <c r="C13" s="65" t="s">
        <v>14</v>
      </c>
      <c r="D13" s="65">
        <v>220</v>
      </c>
      <c r="E13" s="66"/>
      <c r="F13" s="67"/>
      <c r="G13" s="67"/>
      <c r="H13" s="67"/>
      <c r="I13" s="68"/>
      <c r="J13" s="68" t="s">
        <v>54</v>
      </c>
      <c r="K13" s="68"/>
      <c r="L13" s="68"/>
    </row>
    <row r="14" spans="1:12" ht="15">
      <c r="A14" s="59">
        <v>10</v>
      </c>
      <c r="B14" s="64" t="s">
        <v>109</v>
      </c>
      <c r="C14" s="65" t="s">
        <v>14</v>
      </c>
      <c r="D14" s="65">
        <v>24</v>
      </c>
      <c r="E14" s="66"/>
      <c r="F14" s="67"/>
      <c r="G14" s="67"/>
      <c r="H14" s="67"/>
      <c r="I14" s="68"/>
      <c r="J14" s="68" t="s">
        <v>54</v>
      </c>
      <c r="K14" s="68"/>
      <c r="L14" s="68"/>
    </row>
    <row r="15" spans="1:12" ht="15">
      <c r="A15" s="59">
        <v>11</v>
      </c>
      <c r="B15" s="64" t="s">
        <v>55</v>
      </c>
      <c r="C15" s="65" t="s">
        <v>15</v>
      </c>
      <c r="D15" s="65">
        <v>2</v>
      </c>
      <c r="E15" s="66"/>
      <c r="F15" s="67"/>
      <c r="G15" s="67"/>
      <c r="H15" s="67"/>
      <c r="I15" s="68"/>
      <c r="J15" s="68"/>
      <c r="K15" s="68"/>
      <c r="L15" s="68"/>
    </row>
    <row r="16" spans="1:12" ht="15">
      <c r="A16" s="59">
        <v>12</v>
      </c>
      <c r="B16" s="64" t="s">
        <v>110</v>
      </c>
      <c r="C16" s="65" t="s">
        <v>14</v>
      </c>
      <c r="D16" s="65">
        <v>140</v>
      </c>
      <c r="E16" s="66"/>
      <c r="F16" s="67"/>
      <c r="G16" s="67"/>
      <c r="H16" s="67"/>
      <c r="I16" s="68"/>
      <c r="J16" s="68" t="s">
        <v>111</v>
      </c>
      <c r="K16" s="68"/>
      <c r="L16" s="68"/>
    </row>
    <row r="17" spans="1:12" ht="15">
      <c r="A17" s="73"/>
      <c r="B17" s="74"/>
      <c r="C17" s="74"/>
      <c r="D17" s="74"/>
      <c r="E17" s="75" t="s">
        <v>16</v>
      </c>
      <c r="F17" s="68"/>
      <c r="G17" s="76"/>
      <c r="H17" s="68"/>
      <c r="I17" s="68"/>
      <c r="J17" s="77"/>
      <c r="K17" s="76"/>
      <c r="L17" s="76"/>
    </row>
    <row r="18" spans="2:12" ht="1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2:12" ht="1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8" ht="18.75">
      <c r="A20" s="80" t="s">
        <v>56</v>
      </c>
      <c r="B20" s="78"/>
      <c r="C20" s="78"/>
      <c r="D20" s="78"/>
      <c r="E20" s="78"/>
      <c r="F20" s="78"/>
      <c r="G20" s="78"/>
      <c r="H20" s="78"/>
    </row>
    <row r="21" spans="1:8" ht="15.75">
      <c r="A21" s="81" t="s">
        <v>57</v>
      </c>
      <c r="B21" s="78"/>
      <c r="C21" s="78"/>
      <c r="D21" s="78"/>
      <c r="E21" s="78"/>
      <c r="F21" s="78"/>
      <c r="G21" s="78"/>
      <c r="H21" s="78"/>
    </row>
    <row r="22" spans="1:8" ht="15.75" thickBot="1">
      <c r="A22" s="82"/>
      <c r="B22" s="78"/>
      <c r="C22" s="78"/>
      <c r="D22" s="78"/>
      <c r="E22" s="78"/>
      <c r="F22" s="78"/>
      <c r="G22" s="78"/>
      <c r="H22" s="78"/>
    </row>
    <row r="23" spans="1:8" ht="26.25" thickBot="1">
      <c r="A23" s="107" t="s">
        <v>30</v>
      </c>
      <c r="B23" s="109" t="s">
        <v>58</v>
      </c>
      <c r="C23" s="83" t="s">
        <v>59</v>
      </c>
      <c r="D23" s="78"/>
      <c r="E23" s="78"/>
      <c r="F23" s="78"/>
      <c r="G23" s="78"/>
      <c r="H23" s="78"/>
    </row>
    <row r="24" spans="1:8" ht="15.75" thickBot="1">
      <c r="A24" s="107"/>
      <c r="B24" s="109"/>
      <c r="C24" s="84" t="s">
        <v>60</v>
      </c>
      <c r="D24" s="78"/>
      <c r="E24" s="78"/>
      <c r="F24" s="78"/>
      <c r="G24" s="78"/>
      <c r="H24" s="78"/>
    </row>
    <row r="25" spans="1:8" ht="15.75" thickBot="1">
      <c r="A25" s="107"/>
      <c r="B25" s="109"/>
      <c r="C25" s="85" t="s">
        <v>61</v>
      </c>
      <c r="D25" s="78"/>
      <c r="E25" s="78"/>
      <c r="F25" s="78"/>
      <c r="G25" s="78"/>
      <c r="H25" s="78"/>
    </row>
    <row r="26" spans="1:8" ht="15.75" thickBot="1">
      <c r="A26" s="86">
        <v>1</v>
      </c>
      <c r="B26" s="87" t="s">
        <v>62</v>
      </c>
      <c r="C26" s="85"/>
      <c r="D26" s="78"/>
      <c r="E26" s="78"/>
      <c r="F26" s="78"/>
      <c r="G26" s="78"/>
      <c r="H26" s="78"/>
    </row>
    <row r="27" spans="1:8" ht="15.75" thickBot="1">
      <c r="A27" s="86">
        <v>2</v>
      </c>
      <c r="B27" s="87" t="s">
        <v>63</v>
      </c>
      <c r="C27" s="85"/>
      <c r="D27" s="78"/>
      <c r="E27" s="78"/>
      <c r="F27" s="78"/>
      <c r="G27" s="78"/>
      <c r="H27" s="78"/>
    </row>
    <row r="28" spans="1:8" ht="12.75" customHeight="1" thickBot="1">
      <c r="A28" s="86">
        <v>4</v>
      </c>
      <c r="B28" s="87" t="s">
        <v>112</v>
      </c>
      <c r="C28" s="85"/>
      <c r="D28" s="78"/>
      <c r="E28" s="78"/>
      <c r="F28" s="78"/>
      <c r="G28" s="78"/>
      <c r="H28" s="78"/>
    </row>
    <row r="29" spans="1:8" ht="15.75" thickBot="1">
      <c r="A29" s="86">
        <v>5</v>
      </c>
      <c r="B29" s="87" t="s">
        <v>64</v>
      </c>
      <c r="C29" s="85"/>
      <c r="D29" s="78"/>
      <c r="E29" s="78"/>
      <c r="F29" s="78"/>
      <c r="G29" s="78"/>
      <c r="H29" s="78"/>
    </row>
    <row r="30" spans="1:8" ht="15.75" thickBot="1">
      <c r="A30" s="107">
        <v>6</v>
      </c>
      <c r="B30" s="88" t="s">
        <v>65</v>
      </c>
      <c r="C30" s="107"/>
      <c r="D30" s="78"/>
      <c r="E30" s="78"/>
      <c r="F30" s="78"/>
      <c r="G30" s="78"/>
      <c r="H30" s="78"/>
    </row>
    <row r="31" spans="1:3" ht="15.75" thickBot="1">
      <c r="A31" s="107"/>
      <c r="B31" s="87" t="s">
        <v>66</v>
      </c>
      <c r="C31" s="107"/>
    </row>
    <row r="32" spans="1:3" ht="15.75" thickBot="1">
      <c r="A32" s="86">
        <v>7</v>
      </c>
      <c r="B32" s="87" t="s">
        <v>67</v>
      </c>
      <c r="C32" s="85"/>
    </row>
    <row r="33" spans="1:3" ht="15.75" thickBot="1">
      <c r="A33" s="107">
        <v>8</v>
      </c>
      <c r="B33" s="88" t="s">
        <v>68</v>
      </c>
      <c r="C33" s="107"/>
    </row>
    <row r="34" spans="1:3" ht="15.75" thickBot="1">
      <c r="A34" s="107"/>
      <c r="B34" s="87" t="s">
        <v>69</v>
      </c>
      <c r="C34" s="107"/>
    </row>
    <row r="35" spans="1:3" ht="26.25" thickBot="1">
      <c r="A35" s="86">
        <v>9</v>
      </c>
      <c r="B35" s="87" t="s">
        <v>113</v>
      </c>
      <c r="C35" s="85"/>
    </row>
    <row r="36" spans="1:3" ht="15.75" thickBot="1">
      <c r="A36" s="86">
        <v>10</v>
      </c>
      <c r="B36" s="87" t="s">
        <v>70</v>
      </c>
      <c r="C36" s="85"/>
    </row>
    <row r="37" spans="1:3" ht="15.75" thickBot="1">
      <c r="A37" s="86">
        <v>11</v>
      </c>
      <c r="B37" s="87" t="s">
        <v>71</v>
      </c>
      <c r="C37" s="85"/>
    </row>
    <row r="38" spans="1:3" ht="26.25" thickBot="1">
      <c r="A38" s="86">
        <v>12</v>
      </c>
      <c r="B38" s="87" t="s">
        <v>72</v>
      </c>
      <c r="C38" s="85"/>
    </row>
    <row r="39" spans="1:3" ht="26.25" thickBot="1">
      <c r="A39" s="107">
        <v>13</v>
      </c>
      <c r="B39" s="88" t="s">
        <v>73</v>
      </c>
      <c r="C39" s="107"/>
    </row>
    <row r="40" spans="1:3" ht="16.5" thickBot="1">
      <c r="A40" s="107"/>
      <c r="B40" s="89" t="s">
        <v>114</v>
      </c>
      <c r="C40" s="107"/>
    </row>
    <row r="41" spans="1:3" ht="16.5" thickBot="1">
      <c r="A41" s="107"/>
      <c r="B41" s="90" t="s">
        <v>115</v>
      </c>
      <c r="C41" s="107"/>
    </row>
    <row r="42" spans="1:3" ht="26.25" thickBot="1">
      <c r="A42" s="107">
        <v>14</v>
      </c>
      <c r="B42" s="88" t="s">
        <v>116</v>
      </c>
      <c r="C42" s="107"/>
    </row>
    <row r="43" spans="1:3" ht="15.75" thickBot="1">
      <c r="A43" s="107"/>
      <c r="B43" s="87" t="s">
        <v>74</v>
      </c>
      <c r="C43" s="107"/>
    </row>
    <row r="44" spans="1:3" ht="26.25" thickBot="1">
      <c r="A44" s="86">
        <v>15</v>
      </c>
      <c r="B44" s="87" t="s">
        <v>75</v>
      </c>
      <c r="C44" s="85"/>
    </row>
    <row r="45" spans="1:3" ht="26.25" thickBot="1">
      <c r="A45" s="86">
        <v>16</v>
      </c>
      <c r="B45" s="87" t="s">
        <v>117</v>
      </c>
      <c r="C45" s="85"/>
    </row>
    <row r="46" spans="1:3" ht="26.25" thickBot="1">
      <c r="A46" s="86">
        <v>17</v>
      </c>
      <c r="B46" s="87" t="s">
        <v>76</v>
      </c>
      <c r="C46" s="85"/>
    </row>
    <row r="47" spans="1:5" ht="26.25" thickBot="1">
      <c r="A47" s="86">
        <v>18</v>
      </c>
      <c r="B47" s="87" t="s">
        <v>77</v>
      </c>
      <c r="C47" s="85"/>
      <c r="D47" s="78"/>
      <c r="E47" s="78"/>
    </row>
    <row r="48" spans="1:5" ht="26.25" thickBot="1">
      <c r="A48" s="86">
        <v>19</v>
      </c>
      <c r="B48" s="87" t="s">
        <v>78</v>
      </c>
      <c r="C48" s="85"/>
      <c r="D48" s="78"/>
      <c r="E48" s="78"/>
    </row>
    <row r="49" spans="1:5" ht="51.75" thickBot="1">
      <c r="A49" s="86">
        <v>20</v>
      </c>
      <c r="B49" s="87" t="s">
        <v>79</v>
      </c>
      <c r="C49" s="85"/>
      <c r="D49" s="78"/>
      <c r="E49" s="78"/>
    </row>
    <row r="50" spans="1:5" ht="15.75">
      <c r="A50" s="91"/>
      <c r="B50" s="78"/>
      <c r="C50" s="78"/>
      <c r="D50" s="78"/>
      <c r="E50" s="78"/>
    </row>
    <row r="51" spans="1:3" ht="15.75" thickBot="1">
      <c r="A51" s="51"/>
      <c r="B51" s="52"/>
      <c r="C51" s="50"/>
    </row>
    <row r="52" spans="1:3" ht="15.75" thickBot="1">
      <c r="A52" s="51"/>
      <c r="B52" s="53"/>
      <c r="C52" s="50"/>
    </row>
    <row r="53" spans="1:5" ht="15.75">
      <c r="A53" s="92" t="s">
        <v>80</v>
      </c>
      <c r="B53" s="78"/>
      <c r="C53" s="78"/>
      <c r="D53" s="78"/>
      <c r="E53" s="78"/>
    </row>
    <row r="54" spans="1:5" ht="15.75">
      <c r="A54" s="92"/>
      <c r="B54" s="78"/>
      <c r="C54" s="78"/>
      <c r="D54" s="78"/>
      <c r="E54" s="78"/>
    </row>
    <row r="55" spans="1:5" ht="16.5" thickBot="1">
      <c r="A55" s="91" t="s">
        <v>81</v>
      </c>
      <c r="B55" s="78"/>
      <c r="C55" s="78"/>
      <c r="D55" s="78"/>
      <c r="E55" s="78"/>
    </row>
    <row r="56" spans="1:5" ht="60.75" thickBot="1">
      <c r="A56" s="93" t="s">
        <v>41</v>
      </c>
      <c r="B56" s="93" t="s">
        <v>82</v>
      </c>
      <c r="C56" s="93" t="s">
        <v>83</v>
      </c>
      <c r="D56" s="93" t="s">
        <v>84</v>
      </c>
      <c r="E56" s="79" t="s">
        <v>85</v>
      </c>
    </row>
    <row r="57" spans="1:5" ht="15.75" thickBot="1">
      <c r="A57" s="106">
        <v>1</v>
      </c>
      <c r="B57" s="94" t="s">
        <v>86</v>
      </c>
      <c r="C57" s="95" t="s">
        <v>87</v>
      </c>
      <c r="D57" s="106"/>
      <c r="E57" s="96" t="s">
        <v>118</v>
      </c>
    </row>
    <row r="58" spans="1:5" ht="15.75" thickBot="1">
      <c r="A58" s="106"/>
      <c r="B58" s="97" t="s">
        <v>88</v>
      </c>
      <c r="C58" s="98" t="s">
        <v>89</v>
      </c>
      <c r="D58" s="106"/>
      <c r="E58" s="99" t="s">
        <v>90</v>
      </c>
    </row>
    <row r="59" spans="1:5" ht="15.75" thickBot="1">
      <c r="A59" s="106">
        <v>2</v>
      </c>
      <c r="B59" s="108" t="s">
        <v>119</v>
      </c>
      <c r="C59" s="95" t="s">
        <v>87</v>
      </c>
      <c r="D59" s="106"/>
      <c r="E59" s="96" t="s">
        <v>120</v>
      </c>
    </row>
    <row r="60" spans="1:5" ht="15.75" thickBot="1">
      <c r="A60" s="106"/>
      <c r="B60" s="108"/>
      <c r="C60" s="98" t="s">
        <v>89</v>
      </c>
      <c r="D60" s="106"/>
      <c r="E60" s="99" t="s">
        <v>90</v>
      </c>
    </row>
    <row r="61" spans="1:5" ht="15.75" thickBot="1">
      <c r="A61" s="106">
        <v>3</v>
      </c>
      <c r="B61" s="108" t="s">
        <v>121</v>
      </c>
      <c r="C61" s="95" t="s">
        <v>87</v>
      </c>
      <c r="D61" s="106"/>
      <c r="E61" s="96" t="s">
        <v>122</v>
      </c>
    </row>
    <row r="62" spans="1:5" ht="15.75" thickBot="1">
      <c r="A62" s="106"/>
      <c r="B62" s="108"/>
      <c r="C62" s="98" t="s">
        <v>89</v>
      </c>
      <c r="D62" s="106"/>
      <c r="E62" s="99" t="s">
        <v>123</v>
      </c>
    </row>
    <row r="63" spans="1:5" ht="15.75" thickBot="1">
      <c r="A63" s="106">
        <v>4</v>
      </c>
      <c r="B63" s="108" t="s">
        <v>91</v>
      </c>
      <c r="C63" s="95" t="s">
        <v>87</v>
      </c>
      <c r="D63" s="106"/>
      <c r="E63" s="96" t="s">
        <v>120</v>
      </c>
    </row>
    <row r="64" spans="1:5" ht="15.75" thickBot="1">
      <c r="A64" s="106"/>
      <c r="B64" s="108"/>
      <c r="C64" s="98" t="s">
        <v>89</v>
      </c>
      <c r="D64" s="106"/>
      <c r="E64" s="99" t="s">
        <v>90</v>
      </c>
    </row>
    <row r="65" ht="12.75" customHeight="1"/>
  </sheetData>
  <sheetProtection selectLockedCells="1" selectUnlockedCells="1"/>
  <mergeCells count="21">
    <mergeCell ref="B61:B62"/>
    <mergeCell ref="A39:A41"/>
    <mergeCell ref="C39:C41"/>
    <mergeCell ref="A42:A43"/>
    <mergeCell ref="C42:C43"/>
    <mergeCell ref="D59:D60"/>
    <mergeCell ref="A23:A25"/>
    <mergeCell ref="B23:B25"/>
    <mergeCell ref="A30:A31"/>
    <mergeCell ref="C30:C31"/>
    <mergeCell ref="A33:A34"/>
    <mergeCell ref="A61:A62"/>
    <mergeCell ref="A57:A58"/>
    <mergeCell ref="D61:D62"/>
    <mergeCell ref="C33:C34"/>
    <mergeCell ref="A63:A64"/>
    <mergeCell ref="B63:B64"/>
    <mergeCell ref="D63:D64"/>
    <mergeCell ref="D57:D58"/>
    <mergeCell ref="A59:A60"/>
    <mergeCell ref="B59:B60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User_APT_02</dc:creator>
  <cp:keywords/>
  <dc:description/>
  <cp:lastModifiedBy>User_ADM_11</cp:lastModifiedBy>
  <cp:lastPrinted>2023-07-04T09:24:48Z</cp:lastPrinted>
  <dcterms:created xsi:type="dcterms:W3CDTF">2013-03-05T09:14:35Z</dcterms:created>
  <dcterms:modified xsi:type="dcterms:W3CDTF">2023-07-06T11:54:25Z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Your Company Name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